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mutt\Desktop\แบบฟอร์มเสนอของบประมาณรายจ่ายประจำปี 2567 รายการงบลงทุนขึ้นเว็บ\"/>
    </mc:Choice>
  </mc:AlternateContent>
  <bookViews>
    <workbookView xWindow="0" yWindow="0" windowWidth="28800" windowHeight="12165" tabRatio="736"/>
  </bookViews>
  <sheets>
    <sheet name="แบบ ง.4-1 ศิลปกรรม" sheetId="53" r:id="rId1"/>
    <sheet name="แบบ ง.4-2 " sheetId="63" r:id="rId2"/>
  </sheets>
  <externalReferences>
    <externalReference r:id="rId3"/>
    <externalReference r:id="rId4"/>
    <externalReference r:id="rId5"/>
    <externalReference r:id="rId6"/>
  </externalReferences>
  <definedNames>
    <definedName name="a" localSheetId="0">#REF!</definedName>
    <definedName name="a" localSheetId="1">#REF!</definedName>
    <definedName name="a">#REF!</definedName>
    <definedName name="aa" localSheetId="0">#REF!</definedName>
    <definedName name="aa" localSheetId="1">#REF!</definedName>
    <definedName name="aa">#REF!</definedName>
    <definedName name="b" localSheetId="0">#REF!</definedName>
    <definedName name="b" localSheetId="1">#REF!</definedName>
    <definedName name="b">#REF!</definedName>
    <definedName name="BUid_a" localSheetId="0">#REF!</definedName>
    <definedName name="BUid_a" localSheetId="1">#REF!</definedName>
    <definedName name="BUid_a">#REF!</definedName>
    <definedName name="d" localSheetId="0">#REF!,#REF!</definedName>
    <definedName name="d" localSheetId="1">#REF!,#REF!</definedName>
    <definedName name="d">#REF!,#REF!</definedName>
    <definedName name="invest" localSheetId="0">#REF!,#REF!</definedName>
    <definedName name="invest" localSheetId="1">#REF!,#REF!</definedName>
    <definedName name="invest">#REF!,#REF!</definedName>
    <definedName name="invest_1000up" localSheetId="0">#REF!,#REF!</definedName>
    <definedName name="invest_1000up" localSheetId="1">#REF!,#REF!</definedName>
    <definedName name="invest_1000up">#REF!,#REF!</definedName>
    <definedName name="_xlnm.Print_Area" localSheetId="0">'แบบ ง.4-1 ศิลปกรรม'!$A$1:$T$39</definedName>
    <definedName name="_xlnm.Print_Area" localSheetId="1">'แบบ ง.4-2 '!$A$1:$O$16</definedName>
    <definedName name="_xlnm.Print_Area">#REF!</definedName>
    <definedName name="PRINT_AREA_ME" localSheetId="0">#REF!</definedName>
    <definedName name="PRINT_AREA_ME" localSheetId="1">#REF!</definedName>
    <definedName name="PRINT_AREA_ME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'แบบ ง.4-1 ศิลปกรรม'!$4:$6</definedName>
    <definedName name="_xlnm.Print_Titles" localSheetId="1">'แบบ ง.4-2 '!$4:$6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 localSheetId="0">#REF!</definedName>
    <definedName name="Q_01Government_ครอง" localSheetId="1">#REF!</definedName>
    <definedName name="Q_01Government_ครอง">#REF!</definedName>
    <definedName name="Q_02Government_ว่าง" localSheetId="0">#REF!</definedName>
    <definedName name="Q_02Government_ว่าง" localSheetId="1">#REF!</definedName>
    <definedName name="Q_02Government_ว่าง">#REF!</definedName>
    <definedName name="Q_06TotalGovern" localSheetId="0">#REF!</definedName>
    <definedName name="Q_06TotalGovern" localSheetId="1">#REF!</definedName>
    <definedName name="Q_06TotalGovern">#REF!</definedName>
    <definedName name="Q_07TotalGovern_ครอง" localSheetId="0">#REF!</definedName>
    <definedName name="Q_07TotalGovern_ครอง" localSheetId="1">#REF!</definedName>
    <definedName name="Q_07TotalGovern_ครอง">#REF!</definedName>
    <definedName name="s" localSheetId="0">#REF!,#REF!</definedName>
    <definedName name="s" localSheetId="1">#REF!,#REF!</definedName>
    <definedName name="s">#REF!,#REF!</definedName>
    <definedName name="SAPBEXdnldView" hidden="1">"41AIXPC4NJ1Q0RY1SSD40KJLS"</definedName>
    <definedName name="SAPBEXsysID" hidden="1">"BWP"</definedName>
    <definedName name="sss" localSheetId="0">#REF!,#REF!</definedName>
    <definedName name="sss" localSheetId="1">#REF!,#REF!</definedName>
    <definedName name="sss">#REF!,#REF!</definedName>
    <definedName name="ssss" localSheetId="0">#REF!,#REF!</definedName>
    <definedName name="ssss" localSheetId="1">#REF!,#REF!</definedName>
    <definedName name="ssss">#REF!,#REF!</definedName>
    <definedName name="sum" localSheetId="0">#REF!</definedName>
    <definedName name="sum" localSheetId="1">#REF!</definedName>
    <definedName name="sum">#REF!</definedName>
    <definedName name="sum_1000up" localSheetId="0">#REF!,#REF!</definedName>
    <definedName name="sum_1000up" localSheetId="1">#REF!,#REF!</definedName>
    <definedName name="sum_1000up">#REF!,#REF!</definedName>
    <definedName name="test" localSheetId="0">#REF!</definedName>
    <definedName name="test" localSheetId="1">#REF!</definedName>
    <definedName name="test">#REF!</definedName>
    <definedName name="ก่อสร้าง" localSheetId="0">#REF!</definedName>
    <definedName name="ก่อสร้าง" localSheetId="1">#REF!</definedName>
    <definedName name="ก่อสร้าง">#REF!</definedName>
    <definedName name="การ" localSheetId="0">#REF!</definedName>
    <definedName name="การ" localSheetId="1">#REF!</definedName>
    <definedName name="การ">#REF!</definedName>
    <definedName name="ครุภัณฑ์" localSheetId="0">#REF!</definedName>
    <definedName name="ครุภัณฑ์" localSheetId="1">#REF!</definedName>
    <definedName name="ครุภัณฑ์">#REF!</definedName>
    <definedName name="ครุภัณฑ์3" localSheetId="0">#REF!</definedName>
    <definedName name="ครุภัณฑ์3" localSheetId="1">#REF!</definedName>
    <definedName name="ครุภัณฑ์3">#REF!</definedName>
    <definedName name="ครุภัณฑ์แก้ไช" localSheetId="0">#REF!</definedName>
    <definedName name="ครุภัณฑ์แก้ไช" localSheetId="1">#REF!</definedName>
    <definedName name="ครุภัณฑ์แก้ไช">#REF!</definedName>
    <definedName name="ตชว" localSheetId="0">#REF!</definedName>
    <definedName name="ตชว" localSheetId="1">#REF!</definedName>
    <definedName name="ตชว">#REF!</definedName>
    <definedName name="แผนงานจัดการศึกษาระดับอุดมศึกษา" localSheetId="0">[2]ศูนย์สัตวศาสตร์ฯ!#REF!</definedName>
    <definedName name="แผนงานจัดการศึกษาระดับอุดมศึกษา" localSheetId="1">[2]ศูนย์สัตวศาสตร์ฯ!#REF!</definedName>
    <definedName name="แผนงานจัดการศึกษาระดับอุดมศึกษา">[2]ศูนย์สัตวศาสตร์ฯ!#REF!</definedName>
    <definedName name="ฟฟฟ" localSheetId="0">#REF!</definedName>
    <definedName name="ฟฟฟ" localSheetId="1">#REF!</definedName>
    <definedName name="ฟฟฟ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53" l="1"/>
  <c r="H28" i="53"/>
  <c r="I28" i="53"/>
  <c r="J28" i="53"/>
  <c r="K28" i="53"/>
  <c r="L28" i="53"/>
  <c r="M28" i="53"/>
  <c r="N28" i="53"/>
  <c r="O28" i="53"/>
  <c r="P28" i="53"/>
  <c r="Q28" i="53"/>
  <c r="R28" i="53"/>
  <c r="S28" i="53"/>
  <c r="F30" i="53"/>
  <c r="F31" i="53"/>
  <c r="F32" i="53"/>
  <c r="F33" i="53"/>
  <c r="F29" i="53"/>
  <c r="F17" i="53"/>
  <c r="F18" i="53"/>
  <c r="F19" i="53"/>
  <c r="F20" i="53"/>
  <c r="F21" i="53"/>
  <c r="F22" i="53"/>
  <c r="F23" i="53"/>
  <c r="F24" i="53"/>
  <c r="F25" i="53"/>
  <c r="F16" i="53"/>
  <c r="G16" i="53" s="1"/>
  <c r="F12" i="53"/>
  <c r="G9" i="53" l="1"/>
  <c r="F11" i="53"/>
  <c r="F10" i="53"/>
  <c r="N7" i="63" l="1"/>
  <c r="M7" i="63"/>
  <c r="N9" i="63"/>
  <c r="M9" i="63"/>
  <c r="D7" i="63"/>
  <c r="E7" i="63"/>
  <c r="F7" i="63"/>
  <c r="G7" i="63"/>
  <c r="H7" i="63"/>
  <c r="I7" i="63"/>
  <c r="J7" i="63"/>
  <c r="K7" i="63"/>
  <c r="L7" i="63"/>
  <c r="C7" i="63"/>
  <c r="D9" i="63"/>
  <c r="E9" i="63"/>
  <c r="F9" i="63"/>
  <c r="G9" i="63"/>
  <c r="H9" i="63"/>
  <c r="I9" i="63"/>
  <c r="J9" i="63"/>
  <c r="K9" i="63"/>
  <c r="L9" i="63"/>
  <c r="C9" i="63"/>
  <c r="U7" i="63"/>
  <c r="I9" i="53" l="1"/>
  <c r="I8" i="53" s="1"/>
  <c r="G8" i="53"/>
  <c r="H9" i="53"/>
  <c r="H8" i="53" s="1"/>
  <c r="J9" i="53"/>
  <c r="K9" i="53"/>
  <c r="K8" i="53" s="1"/>
  <c r="L9" i="53"/>
  <c r="L8" i="53" s="1"/>
  <c r="M9" i="53"/>
  <c r="M8" i="53" s="1"/>
  <c r="N9" i="53"/>
  <c r="N8" i="53" s="1"/>
  <c r="O9" i="53"/>
  <c r="O8" i="53" s="1"/>
  <c r="P9" i="53"/>
  <c r="P8" i="53" s="1"/>
  <c r="Q9" i="53"/>
  <c r="Q8" i="53" s="1"/>
  <c r="G15" i="53"/>
  <c r="H15" i="53"/>
  <c r="I15" i="53"/>
  <c r="J15" i="53"/>
  <c r="K15" i="53"/>
  <c r="L15" i="53"/>
  <c r="M15" i="53"/>
  <c r="N15" i="53"/>
  <c r="O15" i="53"/>
  <c r="P15" i="53"/>
  <c r="Q15" i="53"/>
  <c r="R15" i="53"/>
  <c r="S15" i="53"/>
  <c r="F35" i="53"/>
  <c r="F34" i="53"/>
  <c r="F14" i="53"/>
  <c r="X7" i="53"/>
  <c r="Z7" i="53" s="1"/>
  <c r="F28" i="53" l="1"/>
  <c r="F15" i="53" s="1"/>
  <c r="F9" i="53"/>
  <c r="F8" i="53" s="1"/>
  <c r="I7" i="53"/>
  <c r="N7" i="53"/>
  <c r="Q7" i="53"/>
  <c r="M7" i="53"/>
  <c r="H7" i="53"/>
  <c r="P7" i="53"/>
  <c r="L7" i="53"/>
  <c r="G7" i="53"/>
  <c r="O7" i="53"/>
  <c r="K7" i="53"/>
  <c r="R9" i="53"/>
  <c r="R8" i="53" s="1"/>
  <c r="R7" i="53" s="1"/>
  <c r="J8" i="53"/>
  <c r="J7" i="53" s="1"/>
  <c r="S9" i="53"/>
  <c r="S8" i="53" s="1"/>
  <c r="S7" i="53" s="1"/>
  <c r="F7" i="53" l="1"/>
</calcChain>
</file>

<file path=xl/sharedStrings.xml><?xml version="1.0" encoding="utf-8"?>
<sst xmlns="http://schemas.openxmlformats.org/spreadsheetml/2006/main" count="86" uniqueCount="46">
  <si>
    <t>แบบ ง.4-2</t>
  </si>
  <si>
    <t xml:space="preserve">ลำดับ
</t>
  </si>
  <si>
    <t>รายการ</t>
  </si>
  <si>
    <t>แผนความต้องการรายการครุภัณฑ์ 5 ปี</t>
  </si>
  <si>
    <t xml:space="preserve">ความสอดคล้องกับ  Flagship 
(ใส่หมายเลข) </t>
  </si>
  <si>
    <t>รวม</t>
  </si>
  <si>
    <t>จำนวน</t>
  </si>
  <si>
    <t>วงเงิน</t>
  </si>
  <si>
    <t>หมายเหตุ :  รายการครุภัณฑ์ควรมีความสอดคล้องกับ Flagship และแผนยุทธศาสตร์มหาวิทยาลัยเทคโนโลยีราชมงคลธัญบุรี  โดยให้ระบุหมายเลขของ  Flagship ที่สอดคล้องกับรายการครุภัณฑ์</t>
  </si>
  <si>
    <t xml:space="preserve">               </t>
  </si>
  <si>
    <t xml:space="preserve">     1. Agro food Innovation     2. Logistic Innovation     3. Digital Economy </t>
  </si>
  <si>
    <t xml:space="preserve">     4. Tourism &amp; Creative Innovation    5. Health and Wellness    6. ไม่สอดคล้อง</t>
  </si>
  <si>
    <t>รวมค่าครุภัณฑ์</t>
  </si>
  <si>
    <t>แบบ ง.4-1</t>
  </si>
  <si>
    <t xml:space="preserve">ความสอดคล้องกับ  Flagship (ใส่หมายเลข) </t>
  </si>
  <si>
    <t>จำนวนหน่วย</t>
  </si>
  <si>
    <t>หน่วยนับ</t>
  </si>
  <si>
    <t>ราคาต่อหน่วย</t>
  </si>
  <si>
    <t>เสนอขอ
งบประมาณรวม</t>
  </si>
  <si>
    <t>ผลผลิต ผู้สำเร็จการศึกษาด้านวิทยาศาสตร์และเทคโนโลยี</t>
  </si>
  <si>
    <t>ผลผลิต   ผู้สำเร็จการศึกษาด้านสังคมศาสตร์</t>
  </si>
  <si>
    <t>คณะศิลปกรรมศาสตร์</t>
  </si>
  <si>
    <t>โครงการพัฒนาและผลิตกำลังคนของประเทศเพื่อรองรับนโยบาย Thailand 4.0</t>
  </si>
  <si>
    <t>หน่วยงาน..........................................................................</t>
  </si>
  <si>
    <t>ผลผลิต ............................................................</t>
  </si>
  <si>
    <t>หน่วยงาน......................................................</t>
  </si>
  <si>
    <t>และสรุปแผนความต้องการงบลงทุน รายการครุภัณฑ์ ประจำปี 2567 - 2571</t>
  </si>
  <si>
    <t>งบประมาณประจำปี 2566</t>
  </si>
  <si>
    <t>สรุปการจัดสรรงบลงทุน รายการครุภัณฑ์ งบประมาณประจำปี 2566</t>
  </si>
  <si>
    <t>ได้รับจัดสรรงบประมาณรายจ่ายประจำปี 2566</t>
  </si>
  <si>
    <t>ชุด</t>
  </si>
  <si>
    <t>เครื่อง</t>
  </si>
  <si>
    <t>ตู้</t>
  </si>
  <si>
    <t xml:space="preserve">ครุภัณฑ์ระบบโสตทัศนูปกรณ์ประจำห้องปฏิบัติการเรียนการสอน
รามราฆพ </t>
  </si>
  <si>
    <t>ตัว</t>
  </si>
  <si>
    <t>ครุภัณฑ์ระบบโสตทัศนูปกรณ์ประจำห้องปฏิบัติการเรียนการสอนศิลปกรรมนิเทศ</t>
  </si>
  <si>
    <t>ชุดปฎิบัติการเขียนแบบงานออกแบบนิเทศศิลป์</t>
  </si>
  <si>
    <t>กล้องถ่ายภาพ</t>
  </si>
  <si>
    <t>ครุภัณฑ์ประกอบการเรียนการสอนสาขาวิชาศิลปศึกษา</t>
  </si>
  <si>
    <t>ขาตั้งวาดภาพ</t>
  </si>
  <si>
    <t>เครื่องมัลติมีเดียโปรเจคเตอร์ ระดับ GA  ขนาด 4,000 ANSI Lumens</t>
  </si>
  <si>
    <t>ตู้โรยยางสน</t>
  </si>
  <si>
    <t>ขาตั้งวาดรูปสตูดิโอ ไม้บีชปรับองศา</t>
  </si>
  <si>
    <t>ขาตั้งอลูมิเนียม 150 cm</t>
  </si>
  <si>
    <t xml:space="preserve">ครุภัณฑ์ศูนย์ฝึกอบรมการบริการและสร้างมูลค่าเพื่อการพัฒนาการท่องเที่ยวแบบครบวงจร </t>
  </si>
  <si>
    <t xml:space="preserve">ครุภัณฑ์ศูนย์ออกแบบและพัฒนาสื่อเพื่อส่งเสริมการท่องเที่ยวและผลิตภัณฑ์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</si>
</sst>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000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b/>
      <sz val="14"/>
      <name val="Arial"/>
      <family val="2"/>
      <charset val="222"/>
    </font>
    <font>
      <b/>
      <sz val="14"/>
      <color rgb="FF0000FF"/>
      <name val="TH SarabunPSK"/>
      <family val="2"/>
      <charset val="222"/>
    </font>
    <font>
      <sz val="16"/>
      <color rgb="FF0000FF"/>
      <name val="TH SarabunPSK"/>
      <family val="2"/>
    </font>
    <font>
      <sz val="18"/>
      <name val="TH SarabunPSK"/>
      <family val="2"/>
    </font>
    <font>
      <sz val="18"/>
      <color rgb="FF0000FF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13" fillId="0" borderId="0"/>
    <xf numFmtId="0" fontId="17" fillId="0" borderId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3" fillId="0" borderId="0"/>
    <xf numFmtId="0" fontId="1" fillId="0" borderId="0"/>
    <xf numFmtId="0" fontId="13" fillId="0" borderId="0"/>
  </cellStyleXfs>
  <cellXfs count="178">
    <xf numFmtId="0" fontId="0" fillId="0" borderId="0" xfId="0"/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top"/>
    </xf>
    <xf numFmtId="0" fontId="15" fillId="0" borderId="1" xfId="1" applyFont="1" applyBorder="1" applyAlignment="1">
      <alignment horizontal="left" vertical="top"/>
    </xf>
    <xf numFmtId="0" fontId="15" fillId="0" borderId="0" xfId="1" applyFont="1" applyAlignment="1">
      <alignment vertical="top"/>
    </xf>
    <xf numFmtId="0" fontId="15" fillId="0" borderId="0" xfId="2" applyFont="1" applyAlignment="1">
      <alignment horizontal="center" vertical="top" wrapText="1"/>
    </xf>
    <xf numFmtId="0" fontId="15" fillId="0" borderId="0" xfId="1" applyFont="1" applyAlignment="1">
      <alignment horizontal="center" vertical="top"/>
    </xf>
    <xf numFmtId="0" fontId="15" fillId="3" borderId="3" xfId="1" applyFont="1" applyFill="1" applyBorder="1" applyAlignment="1">
      <alignment horizontal="left" vertical="top"/>
    </xf>
    <xf numFmtId="0" fontId="15" fillId="3" borderId="5" xfId="1" applyFont="1" applyFill="1" applyBorder="1" applyAlignment="1">
      <alignment vertical="top" wrapText="1"/>
    </xf>
    <xf numFmtId="0" fontId="15" fillId="3" borderId="0" xfId="1" applyFont="1" applyFill="1" applyAlignment="1">
      <alignment horizontal="center" vertical="top"/>
    </xf>
    <xf numFmtId="166" fontId="16" fillId="0" borderId="0" xfId="1" applyNumberFormat="1" applyFont="1" applyAlignment="1">
      <alignment vertical="top"/>
    </xf>
    <xf numFmtId="0" fontId="16" fillId="0" borderId="0" xfId="1" applyFont="1"/>
    <xf numFmtId="0" fontId="16" fillId="0" borderId="10" xfId="1" applyFont="1" applyBorder="1" applyAlignment="1">
      <alignment horizontal="center" vertical="top"/>
    </xf>
    <xf numFmtId="0" fontId="20" fillId="0" borderId="0" xfId="2" applyFont="1"/>
    <xf numFmtId="0" fontId="19" fillId="0" borderId="0" xfId="2" applyFont="1" applyAlignment="1">
      <alignment horizontal="left"/>
    </xf>
    <xf numFmtId="0" fontId="19" fillId="0" borderId="0" xfId="2" applyFont="1" applyAlignment="1">
      <alignment horizontal="right" vertical="top" wrapText="1"/>
    </xf>
    <xf numFmtId="0" fontId="19" fillId="0" borderId="0" xfId="1" applyFont="1"/>
    <xf numFmtId="0" fontId="21" fillId="0" borderId="0" xfId="1" applyFont="1"/>
    <xf numFmtId="0" fontId="19" fillId="0" borderId="0" xfId="2" applyFont="1" applyAlignment="1">
      <alignment vertical="top" wrapText="1"/>
    </xf>
    <xf numFmtId="0" fontId="16" fillId="0" borderId="9" xfId="1" applyFont="1" applyBorder="1" applyAlignment="1">
      <alignment horizontal="center" vertical="top"/>
    </xf>
    <xf numFmtId="0" fontId="16" fillId="0" borderId="9" xfId="1" applyFont="1" applyBorder="1" applyAlignment="1">
      <alignment horizontal="left" vertical="top" wrapText="1"/>
    </xf>
    <xf numFmtId="41" fontId="16" fillId="0" borderId="9" xfId="3" applyNumberFormat="1" applyFont="1" applyFill="1" applyBorder="1" applyAlignment="1">
      <alignment horizontal="right" vertical="top" wrapText="1"/>
    </xf>
    <xf numFmtId="0" fontId="16" fillId="0" borderId="10" xfId="1" applyFont="1" applyBorder="1" applyAlignment="1">
      <alignment horizontal="left" vertical="top" wrapText="1"/>
    </xf>
    <xf numFmtId="0" fontId="16" fillId="0" borderId="9" xfId="1" applyFont="1" applyBorder="1" applyAlignment="1">
      <alignment horizontal="left" vertical="top"/>
    </xf>
    <xf numFmtId="0" fontId="15" fillId="0" borderId="0" xfId="2" applyFont="1" applyAlignment="1">
      <alignment horizontal="center" vertical="top"/>
    </xf>
    <xf numFmtId="0" fontId="15" fillId="0" borderId="0" xfId="2" applyFont="1" applyAlignment="1">
      <alignment horizontal="right" vertical="top" wrapText="1"/>
    </xf>
    <xf numFmtId="0" fontId="15" fillId="2" borderId="2" xfId="2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top"/>
    </xf>
    <xf numFmtId="0" fontId="15" fillId="5" borderId="3" xfId="1" applyFont="1" applyFill="1" applyBorder="1" applyAlignment="1">
      <alignment horizontal="left" vertical="center"/>
    </xf>
    <xf numFmtId="0" fontId="15" fillId="5" borderId="5" xfId="1" applyFont="1" applyFill="1" applyBorder="1" applyAlignment="1">
      <alignment vertical="top" wrapText="1"/>
    </xf>
    <xf numFmtId="41" fontId="15" fillId="6" borderId="2" xfId="3" applyNumberFormat="1" applyFont="1" applyFill="1" applyBorder="1" applyAlignment="1">
      <alignment horizontal="right" vertical="top" wrapText="1"/>
    </xf>
    <xf numFmtId="165" fontId="15" fillId="5" borderId="0" xfId="1" applyNumberFormat="1" applyFont="1" applyFill="1" applyAlignment="1">
      <alignment horizontal="center" vertical="top"/>
    </xf>
    <xf numFmtId="165" fontId="15" fillId="5" borderId="0" xfId="5" applyNumberFormat="1" applyFont="1" applyFill="1" applyAlignment="1">
      <alignment horizontal="center" vertical="top"/>
    </xf>
    <xf numFmtId="41" fontId="16" fillId="3" borderId="2" xfId="3" applyNumberFormat="1" applyFont="1" applyFill="1" applyBorder="1" applyAlignment="1">
      <alignment horizontal="right" vertical="top" wrapText="1"/>
    </xf>
    <xf numFmtId="41" fontId="16" fillId="3" borderId="2" xfId="3" applyNumberFormat="1" applyFont="1" applyFill="1" applyBorder="1" applyAlignment="1">
      <alignment horizontal="center" vertical="top" wrapText="1"/>
    </xf>
    <xf numFmtId="165" fontId="15" fillId="3" borderId="0" xfId="5" applyNumberFormat="1" applyFont="1" applyFill="1" applyAlignment="1">
      <alignment horizontal="center" vertical="top"/>
    </xf>
    <xf numFmtId="0" fontId="16" fillId="0" borderId="9" xfId="2" applyFont="1" applyBorder="1" applyAlignment="1">
      <alignment vertical="top" wrapText="1"/>
    </xf>
    <xf numFmtId="0" fontId="16" fillId="0" borderId="10" xfId="2" applyFont="1" applyBorder="1" applyAlignment="1">
      <alignment vertical="top" wrapText="1"/>
    </xf>
    <xf numFmtId="41" fontId="16" fillId="0" borderId="0" xfId="3" applyNumberFormat="1" applyFont="1" applyFill="1" applyBorder="1" applyAlignment="1">
      <alignment horizontal="right" vertical="top" wrapText="1"/>
    </xf>
    <xf numFmtId="0" fontId="16" fillId="0" borderId="10" xfId="2" applyFont="1" applyBorder="1" applyAlignment="1">
      <alignment horizontal="right" vertical="top" wrapText="1"/>
    </xf>
    <xf numFmtId="0" fontId="16" fillId="0" borderId="10" xfId="2" applyFont="1" applyBorder="1" applyAlignment="1">
      <alignment horizontal="left" vertical="top" wrapText="1"/>
    </xf>
    <xf numFmtId="0" fontId="16" fillId="0" borderId="11" xfId="2" applyFont="1" applyBorder="1" applyAlignment="1">
      <alignment horizontal="right" vertical="top" wrapText="1"/>
    </xf>
    <xf numFmtId="0" fontId="16" fillId="0" borderId="11" xfId="2" applyFont="1" applyBorder="1" applyAlignment="1">
      <alignment horizontal="left" vertical="top" wrapText="1"/>
    </xf>
    <xf numFmtId="165" fontId="22" fillId="0" borderId="9" xfId="5" applyNumberFormat="1" applyFont="1" applyBorder="1" applyAlignment="1">
      <alignment vertical="top"/>
    </xf>
    <xf numFmtId="0" fontId="16" fillId="0" borderId="9" xfId="2" applyFont="1" applyBorder="1" applyAlignment="1">
      <alignment horizontal="right" vertical="top" wrapText="1"/>
    </xf>
    <xf numFmtId="0" fontId="16" fillId="0" borderId="9" xfId="2" applyFont="1" applyBorder="1" applyAlignment="1">
      <alignment horizontal="left" vertical="top" wrapText="1"/>
    </xf>
    <xf numFmtId="0" fontId="16" fillId="0" borderId="8" xfId="2" applyFont="1" applyBorder="1" applyAlignment="1">
      <alignment vertical="top" wrapText="1"/>
    </xf>
    <xf numFmtId="0" fontId="16" fillId="0" borderId="11" xfId="2" applyFont="1" applyBorder="1" applyAlignment="1">
      <alignment vertical="top" wrapText="1"/>
    </xf>
    <xf numFmtId="0" fontId="19" fillId="0" borderId="9" xfId="2" applyFont="1" applyBorder="1" applyAlignment="1">
      <alignment horizontal="left" vertical="top" wrapText="1"/>
    </xf>
    <xf numFmtId="0" fontId="19" fillId="0" borderId="9" xfId="2" applyFont="1" applyBorder="1" applyAlignment="1">
      <alignment vertical="top" wrapText="1"/>
    </xf>
    <xf numFmtId="0" fontId="16" fillId="0" borderId="0" xfId="2" applyFont="1" applyAlignment="1">
      <alignment horizontal="right" vertical="top" wrapText="1"/>
    </xf>
    <xf numFmtId="0" fontId="16" fillId="0" borderId="0" xfId="2" applyFont="1" applyAlignment="1">
      <alignment vertical="top" wrapText="1"/>
    </xf>
    <xf numFmtId="0" fontId="14" fillId="0" borderId="0" xfId="1" applyFont="1" applyAlignment="1">
      <alignment horizontal="centerContinuous" vertical="top"/>
    </xf>
    <xf numFmtId="0" fontId="23" fillId="0" borderId="0" xfId="1" applyFont="1" applyAlignment="1">
      <alignment horizontal="centerContinuous" vertical="top"/>
    </xf>
    <xf numFmtId="0" fontId="24" fillId="0" borderId="0" xfId="1" applyFont="1" applyAlignment="1">
      <alignment horizontal="centerContinuous" vertical="top"/>
    </xf>
    <xf numFmtId="0" fontId="23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25" fillId="0" borderId="0" xfId="1" applyFont="1" applyAlignment="1">
      <alignment vertical="top"/>
    </xf>
    <xf numFmtId="0" fontId="15" fillId="3" borderId="2" xfId="1" applyFont="1" applyFill="1" applyBorder="1" applyAlignment="1">
      <alignment horizontal="center" vertical="top" wrapText="1"/>
    </xf>
    <xf numFmtId="0" fontId="15" fillId="3" borderId="2" xfId="1" applyFont="1" applyFill="1" applyBorder="1" applyAlignment="1">
      <alignment horizontal="center" vertical="top"/>
    </xf>
    <xf numFmtId="165" fontId="15" fillId="3" borderId="2" xfId="5" applyNumberFormat="1" applyFont="1" applyFill="1" applyBorder="1" applyAlignment="1">
      <alignment horizontal="center" vertical="top"/>
    </xf>
    <xf numFmtId="165" fontId="25" fillId="3" borderId="2" xfId="5" applyNumberFormat="1" applyFont="1" applyFill="1" applyBorder="1" applyAlignment="1">
      <alignment horizontal="center" vertical="top"/>
    </xf>
    <xf numFmtId="165" fontId="16" fillId="0" borderId="9" xfId="5" applyNumberFormat="1" applyFont="1" applyBorder="1" applyAlignment="1">
      <alignment vertical="top"/>
    </xf>
    <xf numFmtId="0" fontId="16" fillId="0" borderId="11" xfId="1" applyFont="1" applyBorder="1" applyAlignment="1">
      <alignment horizontal="center" vertical="top"/>
    </xf>
    <xf numFmtId="0" fontId="26" fillId="0" borderId="11" xfId="1" applyFont="1" applyBorder="1" applyAlignment="1">
      <alignment horizontal="center" vertical="top"/>
    </xf>
    <xf numFmtId="165" fontId="22" fillId="0" borderId="11" xfId="5" applyNumberFormat="1" applyFont="1" applyBorder="1" applyAlignment="1">
      <alignment vertical="top"/>
    </xf>
    <xf numFmtId="0" fontId="16" fillId="0" borderId="11" xfId="1" applyFont="1" applyBorder="1" applyAlignment="1">
      <alignment vertical="top" wrapText="1"/>
    </xf>
    <xf numFmtId="41" fontId="16" fillId="0" borderId="7" xfId="3" applyNumberFormat="1" applyFont="1" applyFill="1" applyBorder="1" applyAlignment="1">
      <alignment horizontal="center" vertical="top" wrapText="1"/>
    </xf>
    <xf numFmtId="41" fontId="16" fillId="0" borderId="9" xfId="3" applyNumberFormat="1" applyFont="1" applyFill="1" applyBorder="1" applyAlignment="1">
      <alignment horizontal="center" vertical="top" wrapText="1"/>
    </xf>
    <xf numFmtId="0" fontId="16" fillId="0" borderId="9" xfId="1" applyFont="1" applyBorder="1" applyAlignment="1">
      <alignment vertical="top" wrapText="1"/>
    </xf>
    <xf numFmtId="0" fontId="22" fillId="0" borderId="0" xfId="1" applyFont="1" applyAlignment="1">
      <alignment vertical="top"/>
    </xf>
    <xf numFmtId="0" fontId="16" fillId="0" borderId="9" xfId="1" applyFont="1" applyBorder="1" applyAlignment="1">
      <alignment vertical="top"/>
    </xf>
    <xf numFmtId="41" fontId="16" fillId="0" borderId="9" xfId="3" applyNumberFormat="1" applyFont="1" applyBorder="1" applyAlignment="1">
      <alignment horizontal="right" vertical="top" wrapText="1"/>
    </xf>
    <xf numFmtId="41" fontId="16" fillId="0" borderId="9" xfId="3" applyNumberFormat="1" applyFont="1" applyBorder="1" applyAlignment="1">
      <alignment horizontal="center" vertical="top" wrapText="1"/>
    </xf>
    <xf numFmtId="41" fontId="26" fillId="0" borderId="9" xfId="3" applyNumberFormat="1" applyFont="1" applyFill="1" applyBorder="1" applyAlignment="1">
      <alignment horizontal="right" vertical="top" wrapText="1"/>
    </xf>
    <xf numFmtId="0" fontId="16" fillId="0" borderId="12" xfId="1" applyFont="1" applyBorder="1" applyAlignment="1">
      <alignment vertical="top" wrapText="1"/>
    </xf>
    <xf numFmtId="165" fontId="16" fillId="0" borderId="10" xfId="5" applyNumberFormat="1" applyFont="1" applyBorder="1" applyAlignment="1">
      <alignment vertical="top"/>
    </xf>
    <xf numFmtId="165" fontId="22" fillId="0" borderId="10" xfId="5" applyNumberFormat="1" applyFont="1" applyBorder="1" applyAlignment="1">
      <alignment vertical="top"/>
    </xf>
    <xf numFmtId="0" fontId="22" fillId="0" borderId="0" xfId="1" applyFont="1"/>
    <xf numFmtId="0" fontId="15" fillId="7" borderId="3" xfId="1" applyFont="1" applyFill="1" applyBorder="1" applyAlignment="1">
      <alignment horizontal="left" vertical="center"/>
    </xf>
    <xf numFmtId="0" fontId="15" fillId="7" borderId="5" xfId="1" applyFont="1" applyFill="1" applyBorder="1" applyAlignment="1">
      <alignment horizontal="left" vertical="center"/>
    </xf>
    <xf numFmtId="41" fontId="16" fillId="7" borderId="2" xfId="3" applyNumberFormat="1" applyFont="1" applyFill="1" applyBorder="1" applyAlignment="1">
      <alignment horizontal="right" vertical="top" wrapText="1"/>
    </xf>
    <xf numFmtId="165" fontId="16" fillId="0" borderId="11" xfId="5" applyNumberFormat="1" applyFont="1" applyBorder="1"/>
    <xf numFmtId="41" fontId="16" fillId="0" borderId="7" xfId="3" applyNumberFormat="1" applyFont="1" applyFill="1" applyBorder="1" applyAlignment="1">
      <alignment horizontal="right" vertical="top" wrapText="1"/>
    </xf>
    <xf numFmtId="41" fontId="26" fillId="0" borderId="10" xfId="3" applyNumberFormat="1" applyFont="1" applyFill="1" applyBorder="1" applyAlignment="1">
      <alignment horizontal="right" vertical="top" wrapText="1"/>
    </xf>
    <xf numFmtId="41" fontId="16" fillId="0" borderId="11" xfId="3" applyNumberFormat="1" applyFont="1" applyFill="1" applyBorder="1" applyAlignment="1">
      <alignment horizontal="right" vertical="top" wrapText="1"/>
    </xf>
    <xf numFmtId="0" fontId="15" fillId="5" borderId="2" xfId="1" applyFont="1" applyFill="1" applyBorder="1" applyAlignment="1">
      <alignment horizontal="center" vertical="top" wrapText="1"/>
    </xf>
    <xf numFmtId="0" fontId="15" fillId="5" borderId="2" xfId="1" applyFont="1" applyFill="1" applyBorder="1" applyAlignment="1">
      <alignment horizontal="center" vertical="top"/>
    </xf>
    <xf numFmtId="165" fontId="15" fillId="5" borderId="2" xfId="5" applyNumberFormat="1" applyFont="1" applyFill="1" applyBorder="1" applyAlignment="1">
      <alignment horizontal="center" vertical="top"/>
    </xf>
    <xf numFmtId="0" fontId="15" fillId="7" borderId="3" xfId="1" applyFont="1" applyFill="1" applyBorder="1" applyAlignment="1">
      <alignment vertical="center"/>
    </xf>
    <xf numFmtId="0" fontId="15" fillId="7" borderId="2" xfId="1" applyFont="1" applyFill="1" applyBorder="1" applyAlignment="1">
      <alignment horizontal="center" vertical="center" wrapText="1"/>
    </xf>
    <xf numFmtId="0" fontId="15" fillId="7" borderId="2" xfId="1" applyFont="1" applyFill="1" applyBorder="1" applyAlignment="1">
      <alignment horizontal="center" vertical="center"/>
    </xf>
    <xf numFmtId="165" fontId="15" fillId="7" borderId="2" xfId="5" applyNumberFormat="1" applyFont="1" applyFill="1" applyBorder="1" applyAlignment="1">
      <alignment horizontal="center" vertical="center"/>
    </xf>
    <xf numFmtId="0" fontId="16" fillId="0" borderId="11" xfId="1" applyFont="1" applyBorder="1" applyAlignment="1">
      <alignment vertical="top"/>
    </xf>
    <xf numFmtId="165" fontId="16" fillId="0" borderId="11" xfId="5" applyNumberFormat="1" applyFont="1" applyBorder="1" applyAlignment="1">
      <alignment horizontal="center" vertical="top"/>
    </xf>
    <xf numFmtId="41" fontId="16" fillId="0" borderId="6" xfId="3" applyNumberFormat="1" applyFont="1" applyFill="1" applyBorder="1" applyAlignment="1">
      <alignment horizontal="right" vertical="top" wrapText="1"/>
    </xf>
    <xf numFmtId="165" fontId="16" fillId="0" borderId="9" xfId="5" applyNumberFormat="1" applyFont="1" applyBorder="1" applyAlignment="1">
      <alignment horizontal="center" vertical="top"/>
    </xf>
    <xf numFmtId="165" fontId="16" fillId="0" borderId="11" xfId="5" applyNumberFormat="1" applyFont="1" applyBorder="1" applyAlignment="1">
      <alignment vertical="top"/>
    </xf>
    <xf numFmtId="41" fontId="16" fillId="0" borderId="10" xfId="3" applyNumberFormat="1" applyFont="1" applyFill="1" applyBorder="1" applyAlignment="1">
      <alignment horizontal="right" vertical="top" wrapText="1"/>
    </xf>
    <xf numFmtId="0" fontId="15" fillId="3" borderId="3" xfId="1" applyFont="1" applyFill="1" applyBorder="1" applyAlignment="1">
      <alignment horizontal="left" vertical="center"/>
    </xf>
    <xf numFmtId="0" fontId="15" fillId="3" borderId="5" xfId="1" applyFont="1" applyFill="1" applyBorder="1" applyAlignment="1">
      <alignment horizontal="left" vertical="center"/>
    </xf>
    <xf numFmtId="0" fontId="15" fillId="3" borderId="2" xfId="1" applyFont="1" applyFill="1" applyBorder="1" applyAlignment="1">
      <alignment horizontal="center" vertical="center" wrapText="1"/>
    </xf>
    <xf numFmtId="165" fontId="15" fillId="3" borderId="2" xfId="5" applyNumberFormat="1" applyFont="1" applyFill="1" applyBorder="1" applyAlignment="1">
      <alignment horizontal="center" vertical="center"/>
    </xf>
    <xf numFmtId="165" fontId="15" fillId="3" borderId="0" xfId="1" applyNumberFormat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41" fontId="16" fillId="0" borderId="12" xfId="3" applyNumberFormat="1" applyFont="1" applyFill="1" applyBorder="1" applyAlignment="1">
      <alignment horizontal="right" vertical="top" wrapText="1"/>
    </xf>
    <xf numFmtId="0" fontId="16" fillId="0" borderId="11" xfId="1" applyFont="1" applyBorder="1" applyAlignment="1">
      <alignment horizontal="left" vertical="top" wrapText="1"/>
    </xf>
    <xf numFmtId="0" fontId="16" fillId="0" borderId="12" xfId="2" applyFont="1" applyBorder="1" applyAlignment="1">
      <alignment vertical="top" wrapText="1"/>
    </xf>
    <xf numFmtId="0" fontId="16" fillId="0" borderId="12" xfId="1" applyFont="1" applyBorder="1" applyAlignment="1">
      <alignment vertical="top"/>
    </xf>
    <xf numFmtId="41" fontId="16" fillId="4" borderId="9" xfId="3" applyNumberFormat="1" applyFont="1" applyFill="1" applyBorder="1" applyAlignment="1">
      <alignment horizontal="right" vertical="top" wrapText="1"/>
    </xf>
    <xf numFmtId="165" fontId="25" fillId="5" borderId="2" xfId="5" applyNumberFormat="1" applyFont="1" applyFill="1" applyBorder="1" applyAlignment="1">
      <alignment horizontal="center" vertical="top"/>
    </xf>
    <xf numFmtId="41" fontId="16" fillId="0" borderId="6" xfId="3" applyNumberFormat="1" applyFont="1" applyFill="1" applyBorder="1" applyAlignment="1">
      <alignment horizontal="center" vertical="top" wrapText="1"/>
    </xf>
    <xf numFmtId="0" fontId="16" fillId="0" borderId="12" xfId="2" applyFont="1" applyBorder="1" applyAlignment="1">
      <alignment horizontal="right" vertical="top" wrapText="1"/>
    </xf>
    <xf numFmtId="0" fontId="16" fillId="0" borderId="11" xfId="1" applyFont="1" applyBorder="1" applyAlignment="1">
      <alignment horizontal="left" vertical="top"/>
    </xf>
    <xf numFmtId="0" fontId="15" fillId="7" borderId="5" xfId="1" applyFont="1" applyFill="1" applyBorder="1" applyAlignment="1">
      <alignment vertical="center" wrapText="1"/>
    </xf>
    <xf numFmtId="0" fontId="16" fillId="3" borderId="2" xfId="2" applyFont="1" applyFill="1" applyBorder="1" applyAlignment="1">
      <alignment vertical="top" wrapText="1"/>
    </xf>
    <xf numFmtId="0" fontId="16" fillId="0" borderId="10" xfId="1" applyFont="1" applyBorder="1" applyAlignment="1">
      <alignment vertical="top"/>
    </xf>
    <xf numFmtId="165" fontId="16" fillId="4" borderId="9" xfId="5" applyNumberFormat="1" applyFont="1" applyFill="1" applyBorder="1" applyAlignment="1">
      <alignment horizontal="center" vertical="top" wrapText="1"/>
    </xf>
    <xf numFmtId="0" fontId="19" fillId="0" borderId="0" xfId="2" applyFont="1" applyAlignment="1">
      <alignment horizontal="left" vertical="top" wrapText="1"/>
    </xf>
    <xf numFmtId="0" fontId="19" fillId="0" borderId="0" xfId="2" applyFont="1" applyAlignment="1">
      <alignment horizontal="left" vertical="top" wrapText="1"/>
    </xf>
    <xf numFmtId="0" fontId="16" fillId="4" borderId="9" xfId="1" applyFont="1" applyFill="1" applyBorder="1" applyAlignment="1">
      <alignment horizontal="center" vertical="top"/>
    </xf>
    <xf numFmtId="165" fontId="16" fillId="4" borderId="9" xfId="5" applyNumberFormat="1" applyFont="1" applyFill="1" applyBorder="1" applyAlignment="1">
      <alignment vertical="top"/>
    </xf>
    <xf numFmtId="165" fontId="22" fillId="4" borderId="9" xfId="5" applyNumberFormat="1" applyFont="1" applyFill="1" applyBorder="1" applyAlignment="1">
      <alignment vertical="top"/>
    </xf>
    <xf numFmtId="165" fontId="16" fillId="4" borderId="9" xfId="5" applyNumberFormat="1" applyFont="1" applyFill="1" applyBorder="1" applyAlignment="1">
      <alignment vertical="top" wrapText="1"/>
    </xf>
    <xf numFmtId="0" fontId="16" fillId="4" borderId="12" xfId="1" applyFont="1" applyFill="1" applyBorder="1" applyAlignment="1">
      <alignment horizontal="center" vertical="top"/>
    </xf>
    <xf numFmtId="165" fontId="16" fillId="4" borderId="12" xfId="5" applyNumberFormat="1" applyFont="1" applyFill="1" applyBorder="1" applyAlignment="1">
      <alignment vertical="top"/>
    </xf>
    <xf numFmtId="165" fontId="22" fillId="4" borderId="12" xfId="5" applyNumberFormat="1" applyFont="1" applyFill="1" applyBorder="1" applyAlignment="1">
      <alignment vertical="top"/>
    </xf>
    <xf numFmtId="41" fontId="16" fillId="7" borderId="2" xfId="3" applyNumberFormat="1" applyFont="1" applyFill="1" applyBorder="1" applyAlignment="1">
      <alignment horizontal="center" vertical="top" wrapText="1"/>
    </xf>
    <xf numFmtId="41" fontId="16" fillId="4" borderId="9" xfId="3" applyNumberFormat="1" applyFont="1" applyFill="1" applyBorder="1" applyAlignment="1">
      <alignment horizontal="center" vertical="top" wrapText="1"/>
    </xf>
    <xf numFmtId="41" fontId="16" fillId="4" borderId="12" xfId="3" applyNumberFormat="1" applyFont="1" applyFill="1" applyBorder="1" applyAlignment="1">
      <alignment horizontal="center" vertical="top" wrapText="1"/>
    </xf>
    <xf numFmtId="41" fontId="16" fillId="4" borderId="12" xfId="3" applyNumberFormat="1" applyFont="1" applyFill="1" applyBorder="1" applyAlignment="1">
      <alignment horizontal="right" vertical="top" wrapText="1"/>
    </xf>
    <xf numFmtId="165" fontId="16" fillId="4" borderId="9" xfId="5" applyNumberFormat="1" applyFont="1" applyFill="1" applyBorder="1" applyAlignment="1">
      <alignment horizontal="right" vertical="top" wrapText="1"/>
    </xf>
    <xf numFmtId="165" fontId="22" fillId="4" borderId="9" xfId="5" applyNumberFormat="1" applyFont="1" applyFill="1" applyBorder="1" applyAlignment="1">
      <alignment vertical="top" wrapText="1"/>
    </xf>
    <xf numFmtId="165" fontId="16" fillId="4" borderId="9" xfId="5" applyNumberFormat="1" applyFont="1" applyFill="1" applyBorder="1" applyAlignment="1">
      <alignment horizontal="center" vertical="top"/>
    </xf>
    <xf numFmtId="165" fontId="16" fillId="4" borderId="12" xfId="5" applyNumberFormat="1" applyFont="1" applyFill="1" applyBorder="1" applyAlignment="1">
      <alignment horizontal="center" vertical="top" wrapText="1"/>
    </xf>
    <xf numFmtId="0" fontId="16" fillId="0" borderId="12" xfId="1" applyFont="1" applyBorder="1"/>
    <xf numFmtId="0" fontId="16" fillId="3" borderId="0" xfId="1" applyFont="1" applyFill="1" applyAlignment="1">
      <alignment horizontal="center" vertical="top"/>
    </xf>
    <xf numFmtId="0" fontId="16" fillId="4" borderId="9" xfId="5" applyNumberFormat="1" applyFont="1" applyFill="1" applyBorder="1" applyAlignment="1">
      <alignment horizontal="center" vertical="top" wrapText="1"/>
    </xf>
    <xf numFmtId="0" fontId="16" fillId="4" borderId="12" xfId="5" applyNumberFormat="1" applyFont="1" applyFill="1" applyBorder="1" applyAlignment="1">
      <alignment horizontal="center" vertical="top" wrapText="1"/>
    </xf>
    <xf numFmtId="165" fontId="16" fillId="4" borderId="12" xfId="5" applyNumberFormat="1" applyFont="1" applyFill="1" applyBorder="1" applyAlignment="1">
      <alignment horizontal="center" vertical="top"/>
    </xf>
    <xf numFmtId="0" fontId="16" fillId="4" borderId="11" xfId="5" applyNumberFormat="1" applyFont="1" applyFill="1" applyBorder="1" applyAlignment="1">
      <alignment horizontal="center" vertical="top" wrapText="1"/>
    </xf>
    <xf numFmtId="0" fontId="16" fillId="0" borderId="9" xfId="1" applyFont="1" applyBorder="1" applyAlignment="1">
      <alignment horizontal="center"/>
    </xf>
    <xf numFmtId="165" fontId="22" fillId="0" borderId="11" xfId="5" applyNumberFormat="1" applyFont="1" applyBorder="1"/>
    <xf numFmtId="1" fontId="16" fillId="0" borderId="7" xfId="2" applyNumberFormat="1" applyFont="1" applyBorder="1" applyAlignment="1">
      <alignment horizontal="center" vertical="top" wrapText="1"/>
    </xf>
    <xf numFmtId="0" fontId="16" fillId="0" borderId="9" xfId="1" applyFont="1" applyBorder="1"/>
    <xf numFmtId="165" fontId="16" fillId="0" borderId="9" xfId="5" applyNumberFormat="1" applyFont="1" applyBorder="1"/>
    <xf numFmtId="165" fontId="16" fillId="0" borderId="10" xfId="5" applyNumberFormat="1" applyFont="1" applyBorder="1" applyAlignment="1">
      <alignment horizontal="center" vertical="top"/>
    </xf>
    <xf numFmtId="165" fontId="22" fillId="4" borderId="12" xfId="5" applyNumberFormat="1" applyFont="1" applyFill="1" applyBorder="1" applyAlignment="1">
      <alignment vertical="top" wrapText="1"/>
    </xf>
    <xf numFmtId="41" fontId="16" fillId="7" borderId="13" xfId="3" applyNumberFormat="1" applyFont="1" applyFill="1" applyBorder="1" applyAlignment="1">
      <alignment horizontal="right" vertical="top" wrapText="1"/>
    </xf>
    <xf numFmtId="41" fontId="16" fillId="7" borderId="0" xfId="3" applyNumberFormat="1" applyFont="1" applyFill="1" applyBorder="1" applyAlignment="1">
      <alignment horizontal="center" vertical="top" wrapText="1"/>
    </xf>
    <xf numFmtId="41" fontId="16" fillId="7" borderId="0" xfId="3" applyNumberFormat="1" applyFont="1" applyFill="1" applyBorder="1" applyAlignment="1">
      <alignment horizontal="right" vertical="top" wrapText="1"/>
    </xf>
    <xf numFmtId="0" fontId="16" fillId="0" borderId="6" xfId="2" applyFont="1" applyBorder="1" applyAlignment="1">
      <alignment vertical="top" wrapText="1"/>
    </xf>
    <xf numFmtId="41" fontId="15" fillId="7" borderId="2" xfId="1" applyNumberFormat="1" applyFont="1" applyFill="1" applyBorder="1" applyAlignment="1">
      <alignment horizontal="center" vertical="center" wrapText="1"/>
    </xf>
    <xf numFmtId="0" fontId="16" fillId="0" borderId="11" xfId="20" applyFont="1" applyBorder="1" applyAlignment="1">
      <alignment vertical="top" wrapText="1"/>
    </xf>
    <xf numFmtId="0" fontId="19" fillId="0" borderId="0" xfId="2" applyFont="1" applyAlignment="1">
      <alignment horizontal="left" vertical="top" wrapText="1"/>
    </xf>
    <xf numFmtId="0" fontId="19" fillId="0" borderId="0" xfId="2" applyFont="1" applyAlignment="1">
      <alignment horizontal="left" vertical="top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top" wrapText="1"/>
    </xf>
    <xf numFmtId="0" fontId="15" fillId="2" borderId="3" xfId="2" applyFont="1" applyFill="1" applyBorder="1" applyAlignment="1">
      <alignment horizontal="center" vertical="top" wrapText="1"/>
    </xf>
    <xf numFmtId="0" fontId="15" fillId="2" borderId="5" xfId="2" applyFont="1" applyFill="1" applyBorder="1" applyAlignment="1">
      <alignment horizontal="center" vertical="top" wrapText="1"/>
    </xf>
    <xf numFmtId="0" fontId="18" fillId="2" borderId="2" xfId="2" applyFont="1" applyFill="1" applyBorder="1" applyAlignment="1">
      <alignment horizontal="center" vertical="top" wrapText="1"/>
    </xf>
    <xf numFmtId="0" fontId="14" fillId="0" borderId="0" xfId="1" applyFont="1" applyAlignment="1">
      <alignment horizontal="center" vertical="top"/>
    </xf>
    <xf numFmtId="0" fontId="18" fillId="0" borderId="2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top" wrapText="1"/>
    </xf>
    <xf numFmtId="0" fontId="18" fillId="2" borderId="6" xfId="2" applyFont="1" applyFill="1" applyBorder="1" applyAlignment="1">
      <alignment horizontal="center" vertical="top" wrapText="1"/>
    </xf>
    <xf numFmtId="0" fontId="18" fillId="2" borderId="7" xfId="2" applyFont="1" applyFill="1" applyBorder="1" applyAlignment="1">
      <alignment horizontal="center" vertical="top" wrapText="1"/>
    </xf>
    <xf numFmtId="0" fontId="18" fillId="2" borderId="8" xfId="2" applyFont="1" applyFill="1" applyBorder="1" applyAlignment="1">
      <alignment horizontal="center" vertical="top" wrapText="1"/>
    </xf>
  </cellXfs>
  <cellStyles count="23">
    <cellStyle name="Comma 2" xfId="4"/>
    <cellStyle name="Comma 2 2" xfId="7"/>
    <cellStyle name="Comma 2 2 2" xfId="11"/>
    <cellStyle name="Comma 2 3" xfId="8"/>
    <cellStyle name="Comma 2 4" xfId="9"/>
    <cellStyle name="Comma 2 5" xfId="16"/>
    <cellStyle name="Comma 3" xfId="5"/>
    <cellStyle name="Normal 11" xfId="1"/>
    <cellStyle name="Normal 11 2" xfId="20"/>
    <cellStyle name="Normal 11 2 2" xfId="22"/>
    <cellStyle name="Normal 2" xfId="6"/>
    <cellStyle name="Normal 2 2" xfId="10"/>
    <cellStyle name="Normal 2 2 3" xfId="13"/>
    <cellStyle name="Normal 2 2 3 2" xfId="15"/>
    <cellStyle name="Normal 2 2 3 3" xfId="17"/>
    <cellStyle name="Normal 2 2 3 4" xfId="21"/>
    <cellStyle name="Normal 3" xfId="2"/>
    <cellStyle name="Normal 4" xfId="12"/>
    <cellStyle name="Normal 5" xfId="14"/>
    <cellStyle name="Normal 5 2" xfId="18"/>
    <cellStyle name="Normal 6" xfId="19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CCECFF"/>
      <color rgb="FF0066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8</xdr:row>
      <xdr:rowOff>0</xdr:rowOff>
    </xdr:from>
    <xdr:ext cx="65" cy="172227"/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30AC9DAC-5FB6-406E-8E2E-ADD4D7870628}"/>
            </a:ext>
          </a:extLst>
        </xdr:cNvPr>
        <xdr:cNvSpPr txBox="1"/>
      </xdr:nvSpPr>
      <xdr:spPr>
        <a:xfrm>
          <a:off x="15973425" y="28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38</xdr:row>
      <xdr:rowOff>0</xdr:rowOff>
    </xdr:from>
    <xdr:ext cx="65" cy="172227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ADD6622-38D4-402D-986D-EA274A23AEED}"/>
            </a:ext>
          </a:extLst>
        </xdr:cNvPr>
        <xdr:cNvSpPr txBox="1"/>
      </xdr:nvSpPr>
      <xdr:spPr>
        <a:xfrm>
          <a:off x="15973425" y="1191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9</xdr:row>
      <xdr:rowOff>0</xdr:rowOff>
    </xdr:from>
    <xdr:ext cx="65" cy="172227"/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4043ECB8-53B0-41CD-9CB2-11943C69AB3B}"/>
            </a:ext>
          </a:extLst>
        </xdr:cNvPr>
        <xdr:cNvSpPr txBox="1"/>
      </xdr:nvSpPr>
      <xdr:spPr>
        <a:xfrm>
          <a:off x="12887325" y="3190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15</xdr:row>
      <xdr:rowOff>0</xdr:rowOff>
    </xdr:from>
    <xdr:ext cx="65" cy="172227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38AB6027-5332-4F06-9327-2E0EE1E42450}"/>
            </a:ext>
          </a:extLst>
        </xdr:cNvPr>
        <xdr:cNvSpPr txBox="1"/>
      </xdr:nvSpPr>
      <xdr:spPr>
        <a:xfrm>
          <a:off x="18278475" y="490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8</xdr:row>
      <xdr:rowOff>0</xdr:rowOff>
    </xdr:from>
    <xdr:ext cx="65" cy="172227"/>
    <xdr:sp macro="" textlink="">
      <xdr:nvSpPr>
        <xdr:cNvPr id="4" name="กล่องข้อความ 2">
          <a:extLst>
            <a:ext uri="{FF2B5EF4-FFF2-40B4-BE49-F238E27FC236}">
              <a16:creationId xmlns:a16="http://schemas.microsoft.com/office/drawing/2014/main" id="{42C1D794-C205-4560-9AF4-93769DAC3E73}"/>
            </a:ext>
          </a:extLst>
        </xdr:cNvPr>
        <xdr:cNvSpPr txBox="1"/>
      </xdr:nvSpPr>
      <xdr:spPr>
        <a:xfrm>
          <a:off x="18278475" y="28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igma\Desktop\MJ20\600_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91;&#3610;&#3621;&#3591;&#3607;&#3640;&#3609;%2064\&#3626;&#3619;&#3640;&#3611;&#3648;&#3626;&#3609;&#3629;&#3586;&#3629;&#3619;&#3634;&#3618;&#3585;&#3634;&#3619;&#3626;&#3636;&#3656;&#3591;&#3585;&#3656;&#3629;&#3626;&#3619;&#3657;&#3634;&#3591;%20&#3611;&#3637;%206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91;&#3634;&#3609;&#3591;&#3610;&#3611;&#3619;&#3632;&#3617;&#3634;&#3603;%2058\&#3591;&#3610;&#3611;&#3619;&#3632;&#3617;&#3634;&#3603;%20&#3611;&#3637;%2064\&#3588;&#3619;&#3640;&#3616;&#3633;&#3603;&#3601;&#3660;%20(thailand%204.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สิ่งก่อสร้าง ขอ64"/>
      <sheetName val="สรุปเสนอขอสิ่งก่อสร้างปีเดียว"/>
      <sheetName val="สรุปเสนอขอสิ่งก่อสร้างผูกพันใหม"/>
      <sheetName val="สรุปสิ่งก่อสร้างปีเดียว(ย่อ)"/>
      <sheetName val="สรุปสิ่งก่อสร้างผูกพัน(ย่อ)"/>
      <sheetName val="กพน."/>
      <sheetName val="สวท"/>
      <sheetName val="กองอาคาร"/>
      <sheetName val="วิทยาเขตปราจีน"/>
      <sheetName val="คณะครุศาสตร์"/>
      <sheetName val="คณะเกษตร"/>
      <sheetName val="คณะคหกรรม"/>
      <sheetName val="วิศวกรรม"/>
      <sheetName val="ศูนย์ปิโตร"/>
      <sheetName val="คณะสถาปัตย์"/>
      <sheetName val="คณะศิลปกรรม(สังคม)"/>
      <sheetName val="สิ่งก่อสร้างปีเดียว(เรียง)"/>
      <sheetName val="Sheet3"/>
    </sheetNames>
    <sheetDataSet>
      <sheetData sheetId="0" refreshError="1">
        <row r="5">
          <cell r="H5">
            <v>15610200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ากาศยาน"/>
      <sheetName val="แปรรูปอาหาร"/>
      <sheetName val="ราง"/>
      <sheetName val="ยานยนต์"/>
      <sheetName val="หุ่นยนยต์"/>
      <sheetName val="meister"/>
      <sheetName val="เกษตรอัจฉริยะ"/>
      <sheetName val="AI"/>
    </sheetNames>
    <sheetDataSet>
      <sheetData sheetId="0" refreshError="1"/>
      <sheetData sheetId="1" refreshError="1">
        <row r="8">
          <cell r="G8">
            <v>11175500</v>
          </cell>
          <cell r="H8">
            <v>6305500</v>
          </cell>
        </row>
      </sheetData>
      <sheetData sheetId="2" refreshError="1"/>
      <sheetData sheetId="3" refreshError="1">
        <row r="8">
          <cell r="G8">
            <v>20000000</v>
          </cell>
          <cell r="H8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9"/>
  <sheetViews>
    <sheetView tabSelected="1" view="pageBreakPreview" topLeftCell="A7" zoomScale="90" zoomScaleSheetLayoutView="90" workbookViewId="0">
      <selection activeCell="J22" sqref="J22"/>
    </sheetView>
  </sheetViews>
  <sheetFormatPr defaultColWidth="8.125" defaultRowHeight="24"/>
  <cols>
    <col min="1" max="1" width="4.625" style="2" customWidth="1"/>
    <col min="2" max="2" width="47.75" style="2" customWidth="1"/>
    <col min="3" max="3" width="6.75" style="2" customWidth="1"/>
    <col min="4" max="4" width="7" style="2" customWidth="1"/>
    <col min="5" max="5" width="10.375" style="2" customWidth="1"/>
    <col min="6" max="6" width="11.75" style="2" customWidth="1"/>
    <col min="7" max="7" width="10.125" style="70" customWidth="1"/>
    <col min="8" max="8" width="6.375" style="50" customWidth="1"/>
    <col min="9" max="9" width="11.125" style="51" customWidth="1"/>
    <col min="10" max="10" width="6.375" style="50" customWidth="1"/>
    <col min="11" max="11" width="10.375" style="51" customWidth="1"/>
    <col min="12" max="12" width="6.375" style="51" customWidth="1"/>
    <col min="13" max="13" width="9.25" style="51" customWidth="1"/>
    <col min="14" max="14" width="6.375" style="50" customWidth="1"/>
    <col min="15" max="15" width="10.125" style="51" customWidth="1"/>
    <col min="16" max="16" width="6.375" style="50" customWidth="1"/>
    <col min="17" max="17" width="10" style="51" customWidth="1"/>
    <col min="18" max="18" width="6.375" style="50" customWidth="1"/>
    <col min="19" max="19" width="10.125" style="51" customWidth="1"/>
    <col min="20" max="20" width="9" style="51" customWidth="1"/>
    <col min="21" max="21" width="11.75" style="2" customWidth="1"/>
    <col min="22" max="22" width="10.375" style="2" bestFit="1" customWidth="1"/>
    <col min="23" max="23" width="8.75" style="2" bestFit="1" customWidth="1"/>
    <col min="24" max="24" width="12.5" style="2" customWidth="1"/>
    <col min="25" max="25" width="19.5" style="2" customWidth="1"/>
    <col min="26" max="26" width="13.625" style="2" customWidth="1"/>
    <col min="27" max="16384" width="8.125" style="2"/>
  </cols>
  <sheetData>
    <row r="1" spans="1:26" s="55" customFormat="1" ht="27.75">
      <c r="A1" s="52" t="s">
        <v>28</v>
      </c>
      <c r="B1" s="53"/>
      <c r="C1" s="53"/>
      <c r="D1" s="53"/>
      <c r="E1" s="53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1" t="s">
        <v>13</v>
      </c>
      <c r="U1" s="54"/>
      <c r="V1" s="54"/>
      <c r="W1" s="54"/>
      <c r="X1" s="54"/>
    </row>
    <row r="2" spans="1:26" s="55" customFormat="1" ht="27.75">
      <c r="A2" s="162" t="s">
        <v>26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56"/>
      <c r="U2" s="56"/>
      <c r="V2" s="56"/>
      <c r="W2" s="56"/>
      <c r="X2" s="56"/>
    </row>
    <row r="3" spans="1:26" s="4" customFormat="1">
      <c r="A3" s="3"/>
      <c r="G3" s="57"/>
      <c r="H3" s="24"/>
      <c r="I3" s="24"/>
      <c r="J3" s="24"/>
      <c r="K3" s="5"/>
      <c r="L3" s="5"/>
      <c r="M3" s="5"/>
      <c r="N3" s="24"/>
      <c r="O3" s="5"/>
      <c r="P3" s="24"/>
      <c r="Q3" s="5"/>
      <c r="R3" s="25"/>
      <c r="S3" s="5"/>
      <c r="T3" s="5"/>
    </row>
    <row r="4" spans="1:26" s="6" customFormat="1" ht="24" customHeight="1">
      <c r="A4" s="163" t="s">
        <v>1</v>
      </c>
      <c r="B4" s="165" t="s">
        <v>2</v>
      </c>
      <c r="C4" s="167" t="s">
        <v>27</v>
      </c>
      <c r="D4" s="168"/>
      <c r="E4" s="168"/>
      <c r="F4" s="168"/>
      <c r="G4" s="169"/>
      <c r="H4" s="158" t="s">
        <v>3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61" t="s">
        <v>14</v>
      </c>
    </row>
    <row r="5" spans="1:26" s="6" customFormat="1" ht="24" customHeight="1">
      <c r="A5" s="163"/>
      <c r="B5" s="165"/>
      <c r="C5" s="170" t="s">
        <v>15</v>
      </c>
      <c r="D5" s="170" t="s">
        <v>16</v>
      </c>
      <c r="E5" s="172" t="s">
        <v>17</v>
      </c>
      <c r="F5" s="170" t="s">
        <v>18</v>
      </c>
      <c r="G5" s="156" t="s">
        <v>29</v>
      </c>
      <c r="H5" s="158">
        <v>2567</v>
      </c>
      <c r="I5" s="158"/>
      <c r="J5" s="158">
        <v>2568</v>
      </c>
      <c r="K5" s="158"/>
      <c r="L5" s="159">
        <v>2569</v>
      </c>
      <c r="M5" s="160"/>
      <c r="N5" s="158">
        <v>2570</v>
      </c>
      <c r="O5" s="158"/>
      <c r="P5" s="158">
        <v>2571</v>
      </c>
      <c r="Q5" s="158"/>
      <c r="R5" s="158" t="s">
        <v>5</v>
      </c>
      <c r="S5" s="158"/>
      <c r="T5" s="161"/>
    </row>
    <row r="6" spans="1:26" s="6" customFormat="1" ht="96" customHeight="1">
      <c r="A6" s="164"/>
      <c r="B6" s="166"/>
      <c r="C6" s="171"/>
      <c r="D6" s="171"/>
      <c r="E6" s="173"/>
      <c r="F6" s="171"/>
      <c r="G6" s="157"/>
      <c r="H6" s="26" t="s">
        <v>6</v>
      </c>
      <c r="I6" s="26" t="s">
        <v>7</v>
      </c>
      <c r="J6" s="26" t="s">
        <v>6</v>
      </c>
      <c r="K6" s="26" t="s">
        <v>7</v>
      </c>
      <c r="L6" s="26" t="s">
        <v>6</v>
      </c>
      <c r="M6" s="26" t="s">
        <v>7</v>
      </c>
      <c r="N6" s="26" t="s">
        <v>6</v>
      </c>
      <c r="O6" s="26" t="s">
        <v>7</v>
      </c>
      <c r="P6" s="26" t="s">
        <v>6</v>
      </c>
      <c r="Q6" s="26" t="s">
        <v>7</v>
      </c>
      <c r="R6" s="26" t="s">
        <v>6</v>
      </c>
      <c r="S6" s="26" t="s">
        <v>7</v>
      </c>
      <c r="T6" s="161"/>
    </row>
    <row r="7" spans="1:26" s="27" customFormat="1">
      <c r="A7" s="28" t="s">
        <v>12</v>
      </c>
      <c r="B7" s="29"/>
      <c r="C7" s="86"/>
      <c r="D7" s="86"/>
      <c r="E7" s="87"/>
      <c r="F7" s="88">
        <f t="shared" ref="F7:S7" si="0">F8+F15</f>
        <v>15447100</v>
      </c>
      <c r="G7" s="110">
        <f t="shared" si="0"/>
        <v>1065500</v>
      </c>
      <c r="H7" s="88">
        <f t="shared" si="0"/>
        <v>0</v>
      </c>
      <c r="I7" s="88">
        <f t="shared" si="0"/>
        <v>0</v>
      </c>
      <c r="J7" s="88">
        <f t="shared" si="0"/>
        <v>0</v>
      </c>
      <c r="K7" s="88">
        <f t="shared" si="0"/>
        <v>0</v>
      </c>
      <c r="L7" s="88">
        <f t="shared" si="0"/>
        <v>0</v>
      </c>
      <c r="M7" s="88">
        <f t="shared" si="0"/>
        <v>0</v>
      </c>
      <c r="N7" s="88">
        <f t="shared" si="0"/>
        <v>0</v>
      </c>
      <c r="O7" s="88">
        <f t="shared" si="0"/>
        <v>0</v>
      </c>
      <c r="P7" s="88">
        <f t="shared" si="0"/>
        <v>0</v>
      </c>
      <c r="Q7" s="88">
        <f t="shared" si="0"/>
        <v>0</v>
      </c>
      <c r="R7" s="88">
        <f t="shared" si="0"/>
        <v>0</v>
      </c>
      <c r="S7" s="88">
        <f t="shared" si="0"/>
        <v>0</v>
      </c>
      <c r="T7" s="30"/>
      <c r="U7" s="31"/>
      <c r="X7" s="31" t="e">
        <f>#REF!+'[3]สรุปสิ่งก่อสร้าง ขอ64'!$H$5+[4]แปรรูปอาหาร!$H$8+[4]ยานยนต์!$H$8</f>
        <v>#REF!</v>
      </c>
      <c r="Y7" s="32">
        <v>29831600</v>
      </c>
      <c r="Z7" s="31" t="e">
        <f>X7+Y7</f>
        <v>#REF!</v>
      </c>
    </row>
    <row r="8" spans="1:26" s="9" customFormat="1">
      <c r="A8" s="7" t="s">
        <v>19</v>
      </c>
      <c r="B8" s="8"/>
      <c r="C8" s="58"/>
      <c r="D8" s="58"/>
      <c r="E8" s="59"/>
      <c r="F8" s="60">
        <f>F9</f>
        <v>1603000</v>
      </c>
      <c r="G8" s="61">
        <f>G9</f>
        <v>0</v>
      </c>
      <c r="H8" s="60">
        <f t="shared" ref="H8:S8" si="1">H9</f>
        <v>0</v>
      </c>
      <c r="I8" s="60">
        <f t="shared" si="1"/>
        <v>0</v>
      </c>
      <c r="J8" s="60">
        <f t="shared" si="1"/>
        <v>0</v>
      </c>
      <c r="K8" s="60">
        <f t="shared" si="1"/>
        <v>0</v>
      </c>
      <c r="L8" s="60">
        <f t="shared" si="1"/>
        <v>0</v>
      </c>
      <c r="M8" s="60">
        <f t="shared" si="1"/>
        <v>0</v>
      </c>
      <c r="N8" s="60">
        <f t="shared" si="1"/>
        <v>0</v>
      </c>
      <c r="O8" s="60">
        <f t="shared" si="1"/>
        <v>0</v>
      </c>
      <c r="P8" s="60">
        <f t="shared" si="1"/>
        <v>0</v>
      </c>
      <c r="Q8" s="60">
        <f t="shared" si="1"/>
        <v>0</v>
      </c>
      <c r="R8" s="60">
        <f t="shared" si="1"/>
        <v>0</v>
      </c>
      <c r="S8" s="60">
        <f t="shared" si="1"/>
        <v>0</v>
      </c>
      <c r="T8" s="33"/>
      <c r="X8" s="35"/>
    </row>
    <row r="9" spans="1:26" s="1" customFormat="1" ht="24" customHeight="1">
      <c r="A9" s="89" t="s">
        <v>21</v>
      </c>
      <c r="B9" s="114"/>
      <c r="C9" s="90"/>
      <c r="D9" s="90"/>
      <c r="E9" s="91"/>
      <c r="F9" s="92">
        <f t="shared" ref="F9:Q9" si="2">SUM(F10:F14)</f>
        <v>1603000</v>
      </c>
      <c r="G9" s="92">
        <f t="shared" si="2"/>
        <v>0</v>
      </c>
      <c r="H9" s="92">
        <f t="shared" si="2"/>
        <v>0</v>
      </c>
      <c r="I9" s="92">
        <f t="shared" si="2"/>
        <v>0</v>
      </c>
      <c r="J9" s="92">
        <f t="shared" si="2"/>
        <v>0</v>
      </c>
      <c r="K9" s="92">
        <f t="shared" si="2"/>
        <v>0</v>
      </c>
      <c r="L9" s="92">
        <f t="shared" si="2"/>
        <v>0</v>
      </c>
      <c r="M9" s="92">
        <f t="shared" si="2"/>
        <v>0</v>
      </c>
      <c r="N9" s="92">
        <f t="shared" si="2"/>
        <v>0</v>
      </c>
      <c r="O9" s="92">
        <f t="shared" si="2"/>
        <v>0</v>
      </c>
      <c r="P9" s="92">
        <f t="shared" si="2"/>
        <v>0</v>
      </c>
      <c r="Q9" s="92">
        <f t="shared" si="2"/>
        <v>0</v>
      </c>
      <c r="R9" s="92">
        <f>H9+J9+L9+N9+P9</f>
        <v>0</v>
      </c>
      <c r="S9" s="92">
        <f>I9+K9+M9+O9+Q9</f>
        <v>0</v>
      </c>
      <c r="T9" s="81"/>
      <c r="U9" s="10"/>
    </row>
    <row r="10" spans="1:26" ht="48">
      <c r="A10" s="19">
        <v>1</v>
      </c>
      <c r="B10" s="153" t="s">
        <v>35</v>
      </c>
      <c r="C10" s="63">
        <v>1</v>
      </c>
      <c r="D10" s="63" t="s">
        <v>30</v>
      </c>
      <c r="E10" s="97">
        <v>1476500</v>
      </c>
      <c r="F10" s="97">
        <f>E10*C10</f>
        <v>1476500</v>
      </c>
      <c r="G10" s="6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143"/>
      <c r="U10" s="10"/>
    </row>
    <row r="11" spans="1:26">
      <c r="A11" s="63">
        <v>2</v>
      </c>
      <c r="B11" s="66" t="s">
        <v>36</v>
      </c>
      <c r="C11" s="63">
        <v>1</v>
      </c>
      <c r="D11" s="63" t="s">
        <v>30</v>
      </c>
      <c r="E11" s="97">
        <v>99600</v>
      </c>
      <c r="F11" s="97">
        <f t="shared" ref="F11" si="3">E11*C11</f>
        <v>99600</v>
      </c>
      <c r="G11" s="65"/>
      <c r="H11" s="83"/>
      <c r="I11" s="67"/>
      <c r="J11" s="83"/>
      <c r="K11" s="67"/>
      <c r="L11" s="67"/>
      <c r="M11" s="67"/>
      <c r="N11" s="83"/>
      <c r="O11" s="67"/>
      <c r="P11" s="83"/>
      <c r="Q11" s="67"/>
      <c r="R11" s="83"/>
      <c r="S11" s="83"/>
      <c r="T11" s="45"/>
      <c r="U11" s="10"/>
    </row>
    <row r="12" spans="1:26" s="11" customFormat="1" ht="24" customHeight="1">
      <c r="A12" s="141">
        <v>3</v>
      </c>
      <c r="B12" s="144" t="s">
        <v>37</v>
      </c>
      <c r="C12" s="141">
        <v>1</v>
      </c>
      <c r="D12" s="141" t="s">
        <v>34</v>
      </c>
      <c r="E12" s="145">
        <v>26900</v>
      </c>
      <c r="F12" s="97">
        <f>E12*C12</f>
        <v>26900</v>
      </c>
      <c r="G12" s="65"/>
      <c r="H12" s="72"/>
      <c r="I12" s="68"/>
      <c r="J12" s="72"/>
      <c r="K12" s="73"/>
      <c r="L12" s="73"/>
      <c r="M12" s="73"/>
      <c r="N12" s="72"/>
      <c r="O12" s="73"/>
      <c r="P12" s="72"/>
      <c r="Q12" s="73"/>
      <c r="R12" s="21"/>
      <c r="S12" s="21"/>
      <c r="T12" s="36"/>
      <c r="U12" s="10"/>
    </row>
    <row r="13" spans="1:26" s="11" customFormat="1" ht="24" customHeight="1">
      <c r="A13" s="63"/>
      <c r="B13" s="144"/>
      <c r="C13" s="141"/>
      <c r="D13" s="141"/>
      <c r="E13" s="145"/>
      <c r="F13" s="82"/>
      <c r="G13" s="142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21"/>
      <c r="S13" s="21"/>
      <c r="T13" s="36"/>
      <c r="U13" s="10"/>
    </row>
    <row r="14" spans="1:26" s="11" customFormat="1" ht="24" customHeight="1">
      <c r="A14" s="63"/>
      <c r="B14" s="144"/>
      <c r="C14" s="141"/>
      <c r="D14" s="141"/>
      <c r="E14" s="145"/>
      <c r="F14" s="82">
        <f t="shared" ref="F14" si="4">E14*C14</f>
        <v>0</v>
      </c>
      <c r="G14" s="142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7"/>
      <c r="U14" s="10"/>
    </row>
    <row r="15" spans="1:26" s="104" customFormat="1">
      <c r="A15" s="99" t="s">
        <v>20</v>
      </c>
      <c r="B15" s="100"/>
      <c r="C15" s="101"/>
      <c r="D15" s="101"/>
      <c r="E15" s="102"/>
      <c r="F15" s="102">
        <f t="shared" ref="F15:S15" si="5">SUM(F16:F35)</f>
        <v>13844100</v>
      </c>
      <c r="G15" s="102">
        <f t="shared" si="5"/>
        <v>1065500</v>
      </c>
      <c r="H15" s="102">
        <f t="shared" si="5"/>
        <v>0</v>
      </c>
      <c r="I15" s="102">
        <f t="shared" si="5"/>
        <v>0</v>
      </c>
      <c r="J15" s="102">
        <f t="shared" si="5"/>
        <v>0</v>
      </c>
      <c r="K15" s="102">
        <f t="shared" si="5"/>
        <v>0</v>
      </c>
      <c r="L15" s="102">
        <f t="shared" si="5"/>
        <v>0</v>
      </c>
      <c r="M15" s="102">
        <f t="shared" si="5"/>
        <v>0</v>
      </c>
      <c r="N15" s="102">
        <f t="shared" si="5"/>
        <v>0</v>
      </c>
      <c r="O15" s="102">
        <f t="shared" si="5"/>
        <v>0</v>
      </c>
      <c r="P15" s="102">
        <f t="shared" si="5"/>
        <v>0</v>
      </c>
      <c r="Q15" s="102">
        <f t="shared" si="5"/>
        <v>0</v>
      </c>
      <c r="R15" s="102">
        <f t="shared" si="5"/>
        <v>0</v>
      </c>
      <c r="S15" s="102">
        <f t="shared" si="5"/>
        <v>0</v>
      </c>
      <c r="T15" s="115"/>
      <c r="U15" s="10"/>
      <c r="V15" s="103"/>
    </row>
    <row r="16" spans="1:26" s="11" customFormat="1" ht="48" customHeight="1">
      <c r="A16" s="63">
        <v>1</v>
      </c>
      <c r="B16" s="69" t="s">
        <v>33</v>
      </c>
      <c r="C16" s="19">
        <v>1</v>
      </c>
      <c r="D16" s="19" t="s">
        <v>30</v>
      </c>
      <c r="E16" s="96">
        <v>1065500</v>
      </c>
      <c r="F16" s="62">
        <f>E16*C16</f>
        <v>1065500</v>
      </c>
      <c r="G16" s="43">
        <f>F16</f>
        <v>1065500</v>
      </c>
      <c r="H16" s="44"/>
      <c r="I16" s="36"/>
      <c r="J16" s="44"/>
      <c r="K16" s="36"/>
      <c r="L16" s="36"/>
      <c r="M16" s="36"/>
      <c r="N16" s="44"/>
      <c r="O16" s="36"/>
      <c r="P16" s="44"/>
      <c r="Q16" s="36"/>
      <c r="R16" s="44"/>
      <c r="S16" s="36"/>
      <c r="T16" s="36"/>
      <c r="U16" s="10"/>
    </row>
    <row r="17" spans="1:24" s="11" customFormat="1" ht="24" customHeight="1">
      <c r="A17" s="63">
        <v>2</v>
      </c>
      <c r="B17" s="66" t="s">
        <v>38</v>
      </c>
      <c r="C17" s="63">
        <v>1</v>
      </c>
      <c r="D17" s="64" t="s">
        <v>30</v>
      </c>
      <c r="E17" s="94">
        <v>309200</v>
      </c>
      <c r="F17" s="62">
        <f t="shared" ref="F17:F25" si="6">E17*C17</f>
        <v>309200</v>
      </c>
      <c r="G17" s="65"/>
      <c r="H17" s="41"/>
      <c r="I17" s="42"/>
      <c r="J17" s="41"/>
      <c r="K17" s="42"/>
      <c r="L17" s="42"/>
      <c r="M17" s="42"/>
      <c r="N17" s="41"/>
      <c r="O17" s="42"/>
      <c r="P17" s="41"/>
      <c r="Q17" s="42"/>
      <c r="R17" s="41"/>
      <c r="S17" s="42"/>
      <c r="T17" s="47"/>
      <c r="U17" s="10"/>
    </row>
    <row r="18" spans="1:24" s="11" customFormat="1" ht="24" customHeight="1">
      <c r="A18" s="63">
        <v>3</v>
      </c>
      <c r="B18" s="20" t="s">
        <v>39</v>
      </c>
      <c r="C18" s="19">
        <v>50</v>
      </c>
      <c r="D18" s="19" t="s">
        <v>34</v>
      </c>
      <c r="E18" s="96">
        <v>16500</v>
      </c>
      <c r="F18" s="62">
        <f t="shared" si="6"/>
        <v>825000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36"/>
      <c r="U18" s="10"/>
    </row>
    <row r="19" spans="1:24" s="11" customFormat="1" ht="24" customHeight="1">
      <c r="A19" s="63">
        <v>4</v>
      </c>
      <c r="B19" s="20" t="s">
        <v>40</v>
      </c>
      <c r="C19" s="19">
        <v>1</v>
      </c>
      <c r="D19" s="19" t="s">
        <v>31</v>
      </c>
      <c r="E19" s="96">
        <v>18200</v>
      </c>
      <c r="F19" s="62">
        <f t="shared" si="6"/>
        <v>18200</v>
      </c>
      <c r="G19" s="43"/>
      <c r="H19" s="44"/>
      <c r="I19" s="45"/>
      <c r="J19" s="44"/>
      <c r="K19" s="45"/>
      <c r="L19" s="45"/>
      <c r="M19" s="45"/>
      <c r="N19" s="44"/>
      <c r="O19" s="45"/>
      <c r="P19" s="44"/>
      <c r="Q19" s="45"/>
      <c r="R19" s="44"/>
      <c r="S19" s="45"/>
      <c r="T19" s="49"/>
      <c r="U19" s="10"/>
    </row>
    <row r="20" spans="1:24" s="11" customFormat="1" ht="24" customHeight="1">
      <c r="A20" s="63">
        <v>5</v>
      </c>
      <c r="B20" s="20" t="s">
        <v>41</v>
      </c>
      <c r="C20" s="19">
        <v>1</v>
      </c>
      <c r="D20" s="19" t="s">
        <v>32</v>
      </c>
      <c r="E20" s="96">
        <v>54000</v>
      </c>
      <c r="F20" s="62">
        <f t="shared" si="6"/>
        <v>54000</v>
      </c>
      <c r="G20" s="43"/>
      <c r="H20" s="44"/>
      <c r="I20" s="45"/>
      <c r="J20" s="44"/>
      <c r="K20" s="45"/>
      <c r="L20" s="45"/>
      <c r="M20" s="45"/>
      <c r="N20" s="44"/>
      <c r="O20" s="45"/>
      <c r="P20" s="44"/>
      <c r="Q20" s="45"/>
      <c r="R20" s="44"/>
      <c r="S20" s="45"/>
      <c r="T20" s="45"/>
      <c r="U20" s="10"/>
    </row>
    <row r="21" spans="1:24" s="11" customFormat="1">
      <c r="A21" s="63">
        <v>6</v>
      </c>
      <c r="B21" s="93" t="s">
        <v>42</v>
      </c>
      <c r="C21" s="63">
        <v>40</v>
      </c>
      <c r="D21" s="63" t="s">
        <v>34</v>
      </c>
      <c r="E21" s="94">
        <v>5500</v>
      </c>
      <c r="F21" s="62">
        <f t="shared" si="6"/>
        <v>220000</v>
      </c>
      <c r="G21" s="65"/>
      <c r="H21" s="44"/>
      <c r="I21" s="45"/>
      <c r="J21" s="44"/>
      <c r="K21" s="45"/>
      <c r="L21" s="45"/>
      <c r="M21" s="45"/>
      <c r="N21" s="44"/>
      <c r="O21" s="45"/>
      <c r="P21" s="44"/>
      <c r="Q21" s="45"/>
      <c r="R21" s="44"/>
      <c r="S21" s="45"/>
      <c r="T21" s="45"/>
      <c r="U21" s="10"/>
    </row>
    <row r="22" spans="1:24" s="11" customFormat="1" ht="24" customHeight="1">
      <c r="A22" s="63">
        <v>7</v>
      </c>
      <c r="B22" s="23" t="s">
        <v>43</v>
      </c>
      <c r="C22" s="19">
        <v>40</v>
      </c>
      <c r="D22" s="19" t="s">
        <v>34</v>
      </c>
      <c r="E22" s="96">
        <v>700</v>
      </c>
      <c r="F22" s="62">
        <f t="shared" si="6"/>
        <v>28000</v>
      </c>
      <c r="G22" s="43"/>
      <c r="H22" s="44"/>
      <c r="I22" s="36"/>
      <c r="J22" s="44"/>
      <c r="K22" s="36"/>
      <c r="L22" s="36"/>
      <c r="M22" s="36"/>
      <c r="N22" s="44"/>
      <c r="O22" s="36"/>
      <c r="P22" s="44"/>
      <c r="Q22" s="36"/>
      <c r="R22" s="44"/>
      <c r="S22" s="36"/>
      <c r="T22" s="83"/>
      <c r="U22" s="10"/>
    </row>
    <row r="23" spans="1:24" s="11" customFormat="1" ht="24" customHeight="1">
      <c r="A23" s="63"/>
      <c r="B23" s="66"/>
      <c r="C23" s="63"/>
      <c r="D23" s="64"/>
      <c r="E23" s="94"/>
      <c r="F23" s="62">
        <f t="shared" si="6"/>
        <v>0</v>
      </c>
      <c r="G23" s="65"/>
      <c r="H23" s="41"/>
      <c r="I23" s="42"/>
      <c r="J23" s="41"/>
      <c r="K23" s="42"/>
      <c r="L23" s="42"/>
      <c r="M23" s="42"/>
      <c r="N23" s="41"/>
      <c r="O23" s="42"/>
      <c r="P23" s="41"/>
      <c r="Q23" s="42"/>
      <c r="R23" s="41"/>
      <c r="S23" s="42"/>
      <c r="T23" s="47"/>
      <c r="U23" s="10"/>
    </row>
    <row r="24" spans="1:24" s="11" customFormat="1" ht="24" customHeight="1">
      <c r="A24" s="63"/>
      <c r="B24" s="20"/>
      <c r="C24" s="19"/>
      <c r="D24" s="19"/>
      <c r="E24" s="96"/>
      <c r="F24" s="62">
        <f t="shared" si="6"/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36"/>
      <c r="U24" s="10"/>
    </row>
    <row r="25" spans="1:24" s="11" customFormat="1">
      <c r="A25" s="63"/>
      <c r="B25" s="69"/>
      <c r="C25" s="120"/>
      <c r="D25" s="120"/>
      <c r="E25" s="133"/>
      <c r="F25" s="62">
        <f t="shared" si="6"/>
        <v>0</v>
      </c>
      <c r="G25" s="122"/>
      <c r="H25" s="117"/>
      <c r="I25" s="128"/>
      <c r="J25" s="128"/>
      <c r="K25" s="128"/>
      <c r="L25" s="128"/>
      <c r="M25" s="128"/>
      <c r="N25" s="128"/>
      <c r="O25" s="128"/>
      <c r="P25" s="135"/>
      <c r="Q25" s="135"/>
      <c r="R25" s="131"/>
      <c r="S25" s="123"/>
      <c r="T25" s="137"/>
      <c r="U25" s="10"/>
    </row>
    <row r="26" spans="1:24" s="11" customFormat="1">
      <c r="A26" s="19"/>
      <c r="B26" s="71"/>
      <c r="C26" s="120"/>
      <c r="D26" s="120"/>
      <c r="E26" s="133"/>
      <c r="F26" s="121"/>
      <c r="G26" s="122"/>
      <c r="H26" s="128"/>
      <c r="I26" s="109"/>
      <c r="J26" s="117"/>
      <c r="K26" s="109"/>
      <c r="L26" s="128"/>
      <c r="M26" s="109"/>
      <c r="N26" s="128"/>
      <c r="O26" s="109"/>
      <c r="P26" s="144"/>
      <c r="Q26" s="144"/>
      <c r="R26" s="132"/>
      <c r="S26" s="132"/>
      <c r="T26" s="140"/>
      <c r="U26" s="10"/>
    </row>
    <row r="27" spans="1:24" s="11" customFormat="1">
      <c r="A27" s="63"/>
      <c r="B27" s="71"/>
      <c r="C27" s="120"/>
      <c r="D27" s="120"/>
      <c r="E27" s="133"/>
      <c r="F27" s="121"/>
      <c r="G27" s="122"/>
      <c r="H27" s="129"/>
      <c r="I27" s="130"/>
      <c r="J27" s="129"/>
      <c r="K27" s="130"/>
      <c r="L27" s="117"/>
      <c r="M27" s="130"/>
      <c r="N27" s="129"/>
      <c r="O27" s="130"/>
      <c r="P27" s="144"/>
      <c r="Q27" s="144"/>
      <c r="R27" s="132"/>
      <c r="S27" s="132"/>
      <c r="T27" s="140"/>
      <c r="U27" s="10"/>
    </row>
    <row r="28" spans="1:24" s="9" customFormat="1">
      <c r="A28" s="7" t="s">
        <v>22</v>
      </c>
      <c r="B28" s="8"/>
      <c r="C28" s="58"/>
      <c r="D28" s="58"/>
      <c r="E28" s="59"/>
      <c r="F28" s="60">
        <f>SUM(F29:F34)</f>
        <v>5662100</v>
      </c>
      <c r="G28" s="60">
        <f t="shared" ref="G28:S28" si="7">SUM(G29:G34)</f>
        <v>0</v>
      </c>
      <c r="H28" s="60">
        <f t="shared" si="7"/>
        <v>0</v>
      </c>
      <c r="I28" s="60">
        <f t="shared" si="7"/>
        <v>0</v>
      </c>
      <c r="J28" s="60">
        <f t="shared" si="7"/>
        <v>0</v>
      </c>
      <c r="K28" s="60">
        <f t="shared" si="7"/>
        <v>0</v>
      </c>
      <c r="L28" s="60">
        <f t="shared" si="7"/>
        <v>0</v>
      </c>
      <c r="M28" s="60">
        <f t="shared" si="7"/>
        <v>0</v>
      </c>
      <c r="N28" s="60">
        <f t="shared" si="7"/>
        <v>0</v>
      </c>
      <c r="O28" s="60">
        <f t="shared" si="7"/>
        <v>0</v>
      </c>
      <c r="P28" s="60">
        <f t="shared" si="7"/>
        <v>0</v>
      </c>
      <c r="Q28" s="60">
        <f t="shared" si="7"/>
        <v>0</v>
      </c>
      <c r="R28" s="60">
        <f t="shared" si="7"/>
        <v>0</v>
      </c>
      <c r="S28" s="60">
        <f t="shared" si="7"/>
        <v>0</v>
      </c>
      <c r="T28" s="33"/>
      <c r="U28" s="136"/>
      <c r="X28" s="35"/>
    </row>
    <row r="29" spans="1:24" s="11" customFormat="1" ht="55.5" customHeight="1">
      <c r="A29" s="19">
        <v>1</v>
      </c>
      <c r="B29" s="75" t="s">
        <v>44</v>
      </c>
      <c r="C29" s="124">
        <v>1</v>
      </c>
      <c r="D29" s="124" t="s">
        <v>30</v>
      </c>
      <c r="E29" s="139">
        <v>3020200</v>
      </c>
      <c r="F29" s="125">
        <f>E29*C29</f>
        <v>3020200</v>
      </c>
      <c r="G29" s="126"/>
      <c r="H29" s="129"/>
      <c r="I29" s="130"/>
      <c r="J29" s="129"/>
      <c r="K29" s="130"/>
      <c r="L29" s="130"/>
      <c r="M29" s="130"/>
      <c r="N29" s="134"/>
      <c r="O29" s="130"/>
      <c r="P29" s="144"/>
      <c r="Q29" s="144"/>
      <c r="R29" s="147"/>
      <c r="S29" s="147"/>
      <c r="T29" s="138"/>
      <c r="U29" s="10"/>
    </row>
    <row r="30" spans="1:24" s="11" customFormat="1" ht="53.25" customHeight="1">
      <c r="A30" s="63">
        <v>2</v>
      </c>
      <c r="B30" s="20" t="s">
        <v>45</v>
      </c>
      <c r="C30" s="19">
        <v>1</v>
      </c>
      <c r="D30" s="19" t="s">
        <v>30</v>
      </c>
      <c r="E30" s="96">
        <v>2641900</v>
      </c>
      <c r="F30" s="125">
        <f t="shared" ref="F30:F33" si="8">E30*C30</f>
        <v>2641900</v>
      </c>
      <c r="G30" s="43"/>
      <c r="H30" s="44"/>
      <c r="I30" s="45"/>
      <c r="J30" s="44"/>
      <c r="K30" s="45"/>
      <c r="L30" s="45"/>
      <c r="M30" s="45"/>
      <c r="N30" s="44"/>
      <c r="O30" s="45"/>
      <c r="P30" s="44"/>
      <c r="Q30" s="45"/>
      <c r="R30" s="44"/>
      <c r="S30" s="45"/>
      <c r="T30" s="49"/>
      <c r="U30" s="10"/>
    </row>
    <row r="31" spans="1:24" s="11" customFormat="1" ht="24" customHeight="1">
      <c r="A31" s="19"/>
      <c r="B31" s="20"/>
      <c r="C31" s="19"/>
      <c r="D31" s="19"/>
      <c r="E31" s="96"/>
      <c r="F31" s="125">
        <f t="shared" si="8"/>
        <v>0</v>
      </c>
      <c r="G31" s="43"/>
      <c r="H31" s="44"/>
      <c r="I31" s="45"/>
      <c r="J31" s="44"/>
      <c r="K31" s="45"/>
      <c r="L31" s="45"/>
      <c r="M31" s="45"/>
      <c r="N31" s="44"/>
      <c r="O31" s="45"/>
      <c r="P31" s="44"/>
      <c r="Q31" s="45"/>
      <c r="R31" s="44"/>
      <c r="S31" s="45"/>
      <c r="T31" s="45"/>
      <c r="U31" s="10"/>
    </row>
    <row r="32" spans="1:24" s="11" customFormat="1">
      <c r="A32" s="19"/>
      <c r="B32" s="108"/>
      <c r="C32" s="124"/>
      <c r="D32" s="124"/>
      <c r="E32" s="139"/>
      <c r="F32" s="125">
        <f t="shared" si="8"/>
        <v>0</v>
      </c>
      <c r="G32" s="126"/>
      <c r="H32" s="129"/>
      <c r="I32" s="130"/>
      <c r="J32" s="129"/>
      <c r="K32" s="130"/>
      <c r="L32" s="130"/>
      <c r="M32" s="130"/>
      <c r="N32" s="134"/>
      <c r="O32" s="130"/>
      <c r="P32" s="144"/>
      <c r="Q32" s="144"/>
      <c r="R32" s="147"/>
      <c r="S32" s="147"/>
      <c r="T32" s="138"/>
      <c r="U32" s="10"/>
    </row>
    <row r="33" spans="1:23" s="11" customFormat="1" ht="24" customHeight="1">
      <c r="A33" s="63"/>
      <c r="B33" s="20"/>
      <c r="C33" s="19"/>
      <c r="D33" s="19"/>
      <c r="E33" s="96"/>
      <c r="F33" s="125">
        <f t="shared" si="8"/>
        <v>0</v>
      </c>
      <c r="G33" s="43"/>
      <c r="H33" s="44"/>
      <c r="I33" s="45"/>
      <c r="J33" s="44"/>
      <c r="K33" s="45"/>
      <c r="L33" s="45"/>
      <c r="M33" s="45"/>
      <c r="N33" s="44"/>
      <c r="O33" s="45"/>
      <c r="P33" s="44"/>
      <c r="Q33" s="45"/>
      <c r="R33" s="44"/>
      <c r="S33" s="45"/>
      <c r="T33" s="49"/>
      <c r="U33" s="10"/>
    </row>
    <row r="34" spans="1:23" s="11" customFormat="1" ht="24" customHeight="1">
      <c r="A34" s="19"/>
      <c r="B34" s="20"/>
      <c r="C34" s="19"/>
      <c r="D34" s="19"/>
      <c r="E34" s="96"/>
      <c r="F34" s="62">
        <f t="shared" ref="F34" si="9">E34*C34</f>
        <v>0</v>
      </c>
      <c r="G34" s="43"/>
      <c r="H34" s="44"/>
      <c r="I34" s="45"/>
      <c r="J34" s="44"/>
      <c r="K34" s="45"/>
      <c r="L34" s="45"/>
      <c r="M34" s="45"/>
      <c r="N34" s="44"/>
      <c r="O34" s="45"/>
      <c r="P34" s="44"/>
      <c r="Q34" s="45"/>
      <c r="R34" s="44"/>
      <c r="S34" s="45"/>
      <c r="T34" s="45"/>
      <c r="U34" s="10"/>
    </row>
    <row r="35" spans="1:23" s="11" customFormat="1">
      <c r="A35" s="12"/>
      <c r="B35" s="116"/>
      <c r="C35" s="12"/>
      <c r="D35" s="12"/>
      <c r="E35" s="146"/>
      <c r="F35" s="76">
        <f>C35*E35</f>
        <v>0</v>
      </c>
      <c r="G35" s="77"/>
      <c r="H35" s="39"/>
      <c r="I35" s="40"/>
      <c r="J35" s="39"/>
      <c r="K35" s="40"/>
      <c r="L35" s="40"/>
      <c r="M35" s="40"/>
      <c r="N35" s="39"/>
      <c r="O35" s="40"/>
      <c r="P35" s="39"/>
      <c r="Q35" s="40"/>
      <c r="R35" s="39"/>
      <c r="S35" s="40"/>
      <c r="T35" s="40"/>
      <c r="U35" s="10"/>
    </row>
    <row r="36" spans="1:23" s="11" customFormat="1">
      <c r="G36" s="78"/>
      <c r="H36" s="50"/>
      <c r="I36" s="51"/>
      <c r="J36" s="50"/>
      <c r="K36" s="51"/>
      <c r="L36" s="51"/>
      <c r="M36" s="51"/>
      <c r="N36" s="50"/>
      <c r="O36" s="51"/>
      <c r="P36" s="50"/>
      <c r="Q36" s="51"/>
      <c r="R36" s="50"/>
      <c r="S36" s="51"/>
      <c r="T36" s="38"/>
    </row>
    <row r="37" spans="1:23" s="13" customFormat="1" ht="20.100000000000001" customHeight="1">
      <c r="A37" s="154" t="s">
        <v>8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18"/>
      <c r="W37" s="118"/>
    </row>
    <row r="38" spans="1:23" s="13" customFormat="1" ht="20.100000000000001" customHeight="1">
      <c r="A38" s="14" t="s">
        <v>9</v>
      </c>
      <c r="B38" s="155" t="s">
        <v>10</v>
      </c>
      <c r="C38" s="155"/>
      <c r="D38" s="155"/>
      <c r="E38" s="15"/>
      <c r="F38" s="15"/>
      <c r="G38" s="118"/>
      <c r="H38" s="15"/>
      <c r="I38" s="118"/>
      <c r="J38" s="15"/>
      <c r="K38" s="118"/>
      <c r="L38" s="118"/>
      <c r="M38" s="118"/>
      <c r="N38" s="15"/>
      <c r="O38" s="118"/>
      <c r="P38" s="15"/>
      <c r="Q38" s="118"/>
      <c r="R38" s="15"/>
      <c r="S38" s="118"/>
      <c r="T38" s="118"/>
      <c r="U38" s="118"/>
      <c r="V38" s="118"/>
      <c r="W38" s="118"/>
    </row>
    <row r="39" spans="1:23" s="16" customFormat="1" ht="21.75">
      <c r="B39" s="16" t="s">
        <v>11</v>
      </c>
      <c r="G39" s="17"/>
      <c r="H39" s="15"/>
      <c r="I39" s="18"/>
      <c r="J39" s="15"/>
      <c r="K39" s="18"/>
      <c r="L39" s="18"/>
      <c r="M39" s="18"/>
      <c r="N39" s="15"/>
      <c r="O39" s="18"/>
      <c r="P39" s="15"/>
      <c r="Q39" s="18"/>
      <c r="R39" s="15"/>
      <c r="S39" s="18"/>
      <c r="T39" s="18"/>
    </row>
    <row r="40" spans="1:23">
      <c r="H40" s="44"/>
      <c r="I40" s="36"/>
      <c r="J40" s="44"/>
      <c r="K40" s="36"/>
      <c r="L40" s="36"/>
      <c r="M40" s="36"/>
      <c r="N40" s="44"/>
      <c r="O40" s="36"/>
      <c r="P40" s="44"/>
      <c r="Q40" s="36"/>
      <c r="R40" s="44"/>
      <c r="S40" s="36"/>
      <c r="T40" s="43"/>
    </row>
    <row r="41" spans="1:23">
      <c r="H41" s="44"/>
      <c r="I41" s="36"/>
      <c r="J41" s="44"/>
      <c r="K41" s="36"/>
      <c r="L41" s="36"/>
      <c r="M41" s="36"/>
      <c r="N41" s="44"/>
      <c r="O41" s="36"/>
      <c r="P41" s="44"/>
      <c r="Q41" s="36"/>
      <c r="R41" s="44"/>
      <c r="S41" s="36"/>
      <c r="T41" s="45"/>
    </row>
    <row r="42" spans="1:23">
      <c r="H42" s="44"/>
      <c r="I42" s="36"/>
      <c r="J42" s="44"/>
      <c r="K42" s="36"/>
      <c r="L42" s="36"/>
      <c r="M42" s="36"/>
      <c r="N42" s="44"/>
      <c r="O42" s="36"/>
      <c r="P42" s="44"/>
      <c r="Q42" s="36"/>
      <c r="R42" s="44"/>
      <c r="S42" s="36"/>
      <c r="T42" s="45"/>
    </row>
    <row r="43" spans="1:23">
      <c r="H43" s="44"/>
      <c r="I43" s="36"/>
      <c r="J43" s="44"/>
      <c r="K43" s="36"/>
      <c r="L43" s="36"/>
      <c r="M43" s="36"/>
      <c r="N43" s="44"/>
      <c r="O43" s="36"/>
      <c r="P43" s="44"/>
      <c r="Q43" s="36"/>
      <c r="R43" s="44"/>
      <c r="S43" s="36"/>
      <c r="T43" s="36"/>
    </row>
    <row r="44" spans="1:23">
      <c r="H44" s="44"/>
      <c r="I44" s="36"/>
      <c r="J44" s="44"/>
      <c r="K44" s="36"/>
      <c r="L44" s="36"/>
      <c r="M44" s="36"/>
      <c r="N44" s="44"/>
      <c r="O44" s="36"/>
      <c r="P44" s="44"/>
      <c r="Q44" s="36"/>
      <c r="R44" s="44"/>
      <c r="S44" s="36"/>
      <c r="T44" s="36"/>
    </row>
    <row r="45" spans="1:23">
      <c r="H45" s="112"/>
      <c r="I45" s="107"/>
      <c r="J45" s="112"/>
      <c r="K45" s="107"/>
      <c r="L45" s="107"/>
      <c r="M45" s="107"/>
      <c r="N45" s="112"/>
      <c r="O45" s="107"/>
      <c r="P45" s="112"/>
      <c r="Q45" s="107"/>
      <c r="R45" s="112"/>
      <c r="S45" s="107"/>
      <c r="T45" s="36"/>
    </row>
    <row r="46" spans="1:23">
      <c r="H46" s="44"/>
      <c r="I46" s="36"/>
      <c r="J46" s="44"/>
      <c r="K46" s="36"/>
      <c r="L46" s="36"/>
      <c r="M46" s="36"/>
      <c r="N46" s="44"/>
      <c r="O46" s="36"/>
      <c r="P46" s="44"/>
      <c r="Q46" s="36"/>
      <c r="R46" s="44"/>
      <c r="S46" s="36"/>
      <c r="T46" s="36"/>
    </row>
    <row r="47" spans="1:23">
      <c r="H47" s="44"/>
      <c r="I47" s="36"/>
      <c r="J47" s="44"/>
      <c r="K47" s="36"/>
      <c r="L47" s="36"/>
      <c r="M47" s="36"/>
      <c r="N47" s="44"/>
      <c r="O47" s="36"/>
      <c r="P47" s="44"/>
      <c r="Q47" s="36"/>
      <c r="R47" s="44"/>
      <c r="S47" s="36"/>
      <c r="T47" s="36"/>
    </row>
    <row r="48" spans="1:23">
      <c r="H48" s="44"/>
      <c r="I48" s="36"/>
      <c r="J48" s="44"/>
      <c r="K48" s="36"/>
      <c r="L48" s="36"/>
      <c r="M48" s="36"/>
      <c r="N48" s="44"/>
      <c r="O48" s="36"/>
      <c r="P48" s="44"/>
      <c r="Q48" s="36"/>
      <c r="R48" s="44"/>
      <c r="S48" s="36"/>
      <c r="T48" s="36"/>
    </row>
    <row r="49" spans="8:20">
      <c r="H49" s="44"/>
      <c r="I49" s="36"/>
      <c r="J49" s="44"/>
      <c r="K49" s="36"/>
      <c r="L49" s="36"/>
      <c r="M49" s="36"/>
      <c r="N49" s="44"/>
      <c r="O49" s="36"/>
      <c r="P49" s="44"/>
      <c r="Q49" s="36"/>
      <c r="R49" s="44"/>
      <c r="S49" s="36"/>
      <c r="T49" s="36"/>
    </row>
    <row r="50" spans="8:20">
      <c r="H50" s="44"/>
      <c r="I50" s="36"/>
      <c r="J50" s="44"/>
      <c r="K50" s="36"/>
      <c r="L50" s="36"/>
      <c r="M50" s="36"/>
      <c r="N50" s="44"/>
      <c r="O50" s="36"/>
      <c r="P50" s="44"/>
      <c r="Q50" s="36"/>
      <c r="R50" s="44"/>
      <c r="S50" s="36"/>
      <c r="T50" s="48"/>
    </row>
    <row r="51" spans="8:20">
      <c r="H51" s="44"/>
      <c r="I51" s="36"/>
      <c r="J51" s="44"/>
      <c r="K51" s="36"/>
      <c r="L51" s="36"/>
      <c r="M51" s="36"/>
      <c r="N51" s="44"/>
      <c r="O51" s="36"/>
      <c r="P51" s="44"/>
      <c r="Q51" s="36"/>
      <c r="R51" s="44"/>
      <c r="S51" s="36"/>
      <c r="T51" s="36"/>
    </row>
    <row r="52" spans="8:20">
      <c r="H52" s="39"/>
      <c r="I52" s="37"/>
      <c r="J52" s="39"/>
      <c r="K52" s="37"/>
      <c r="L52" s="37"/>
      <c r="M52" s="37"/>
      <c r="N52" s="39"/>
      <c r="O52" s="37"/>
      <c r="P52" s="39"/>
      <c r="Q52" s="37"/>
      <c r="R52" s="39"/>
      <c r="S52" s="37"/>
      <c r="T52" s="46"/>
    </row>
    <row r="55" spans="8:20">
      <c r="T55" s="118"/>
    </row>
    <row r="56" spans="8:20">
      <c r="T56" s="18"/>
    </row>
    <row r="58" spans="8:20">
      <c r="T58" s="118"/>
    </row>
    <row r="59" spans="8:20">
      <c r="T59" s="18"/>
    </row>
  </sheetData>
  <mergeCells count="19">
    <mergeCell ref="A2:S2"/>
    <mergeCell ref="A4:A6"/>
    <mergeCell ref="B4:B6"/>
    <mergeCell ref="C4:G4"/>
    <mergeCell ref="H4:S4"/>
    <mergeCell ref="C5:C6"/>
    <mergeCell ref="D5:D6"/>
    <mergeCell ref="E5:E6"/>
    <mergeCell ref="F5:F6"/>
    <mergeCell ref="R5:S5"/>
    <mergeCell ref="A37:U37"/>
    <mergeCell ref="B38:D38"/>
    <mergeCell ref="G5:G6"/>
    <mergeCell ref="H5:I5"/>
    <mergeCell ref="J5:K5"/>
    <mergeCell ref="L5:M5"/>
    <mergeCell ref="N5:O5"/>
    <mergeCell ref="P5:Q5"/>
    <mergeCell ref="T4:T6"/>
  </mergeCells>
  <printOptions horizontalCentered="1"/>
  <pageMargins left="0.39" right="0.28999999999999998" top="0.38" bottom="0.41" header="0.39370078740157483" footer="0.23622047244094491"/>
  <pageSetup paperSize="9" scale="50" orientation="landscape" r:id="rId1"/>
  <headerFooter alignWithMargins="0">
    <oddFooter>&amp;C&amp;P/&amp;N&amp;R&amp;A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29"/>
  <sheetViews>
    <sheetView view="pageBreakPreview" zoomScaleSheetLayoutView="100" workbookViewId="0">
      <selection activeCell="B11" sqref="B11"/>
    </sheetView>
  </sheetViews>
  <sheetFormatPr defaultColWidth="8.125" defaultRowHeight="24"/>
  <cols>
    <col min="1" max="1" width="4.625" style="2" customWidth="1"/>
    <col min="2" max="2" width="59.75" style="2" customWidth="1"/>
    <col min="3" max="3" width="6.375" style="50" customWidth="1"/>
    <col min="4" max="4" width="6.375" style="51" customWidth="1"/>
    <col min="5" max="5" width="6.375" style="50" customWidth="1"/>
    <col min="6" max="8" width="6.375" style="51" customWidth="1"/>
    <col min="9" max="9" width="6.375" style="50" customWidth="1"/>
    <col min="10" max="10" width="6.375" style="51" customWidth="1"/>
    <col min="11" max="11" width="6.375" style="50" customWidth="1"/>
    <col min="12" max="12" width="6.375" style="51" customWidth="1"/>
    <col min="13" max="13" width="6.375" style="50" customWidth="1"/>
    <col min="14" max="14" width="6.375" style="51" customWidth="1"/>
    <col min="15" max="15" width="9.875" style="51" customWidth="1"/>
    <col min="16" max="16" width="11.75" style="2" customWidth="1"/>
    <col min="17" max="17" width="10.375" style="2" bestFit="1" customWidth="1"/>
    <col min="18" max="18" width="8.75" style="2" bestFit="1" customWidth="1"/>
    <col min="19" max="19" width="12.5" style="2" customWidth="1"/>
    <col min="20" max="20" width="19.5" style="2" customWidth="1"/>
    <col min="21" max="21" width="13.625" style="2" customWidth="1"/>
    <col min="22" max="16384" width="8.125" style="2"/>
  </cols>
  <sheetData>
    <row r="1" spans="1:23" ht="27.75">
      <c r="A1" s="162" t="s">
        <v>26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" t="s">
        <v>0</v>
      </c>
    </row>
    <row r="2" spans="1:23" ht="27.75">
      <c r="A2" s="162" t="s">
        <v>23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23" s="4" customFormat="1">
      <c r="A3" s="3"/>
      <c r="C3" s="24"/>
      <c r="D3" s="24"/>
      <c r="E3" s="24"/>
      <c r="F3" s="5"/>
      <c r="G3" s="5"/>
      <c r="H3" s="5"/>
      <c r="I3" s="24"/>
      <c r="J3" s="5"/>
      <c r="K3" s="24"/>
      <c r="L3" s="5"/>
      <c r="M3" s="25"/>
      <c r="N3" s="5"/>
      <c r="O3" s="5"/>
    </row>
    <row r="4" spans="1:23" s="6" customFormat="1" ht="24" customHeight="1">
      <c r="A4" s="163" t="s">
        <v>1</v>
      </c>
      <c r="B4" s="165" t="s">
        <v>2</v>
      </c>
      <c r="C4" s="159" t="s">
        <v>3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60"/>
      <c r="O4" s="175" t="s">
        <v>4</v>
      </c>
    </row>
    <row r="5" spans="1:23" s="6" customFormat="1" ht="24" customHeight="1">
      <c r="A5" s="163"/>
      <c r="B5" s="165"/>
      <c r="C5" s="158">
        <v>2567</v>
      </c>
      <c r="D5" s="158"/>
      <c r="E5" s="158">
        <v>2568</v>
      </c>
      <c r="F5" s="158"/>
      <c r="G5" s="159">
        <v>2569</v>
      </c>
      <c r="H5" s="160"/>
      <c r="I5" s="158">
        <v>2570</v>
      </c>
      <c r="J5" s="158"/>
      <c r="K5" s="158">
        <v>2571</v>
      </c>
      <c r="L5" s="158"/>
      <c r="M5" s="158" t="s">
        <v>5</v>
      </c>
      <c r="N5" s="158"/>
      <c r="O5" s="176"/>
    </row>
    <row r="6" spans="1:23" s="6" customFormat="1" ht="51.75" customHeight="1">
      <c r="A6" s="164"/>
      <c r="B6" s="166"/>
      <c r="C6" s="26" t="s">
        <v>6</v>
      </c>
      <c r="D6" s="26" t="s">
        <v>7</v>
      </c>
      <c r="E6" s="26" t="s">
        <v>6</v>
      </c>
      <c r="F6" s="26" t="s">
        <v>7</v>
      </c>
      <c r="G6" s="26" t="s">
        <v>6</v>
      </c>
      <c r="H6" s="26" t="s">
        <v>7</v>
      </c>
      <c r="I6" s="26" t="s">
        <v>6</v>
      </c>
      <c r="J6" s="26" t="s">
        <v>7</v>
      </c>
      <c r="K6" s="26" t="s">
        <v>6</v>
      </c>
      <c r="L6" s="26" t="s">
        <v>7</v>
      </c>
      <c r="M6" s="26" t="s">
        <v>6</v>
      </c>
      <c r="N6" s="26" t="s">
        <v>7</v>
      </c>
      <c r="O6" s="177"/>
    </row>
    <row r="7" spans="1:23" s="27" customFormat="1">
      <c r="A7" s="28" t="s">
        <v>12</v>
      </c>
      <c r="B7" s="29"/>
      <c r="C7" s="30">
        <f>SUM(C9)</f>
        <v>0</v>
      </c>
      <c r="D7" s="30">
        <f t="shared" ref="D7:L7" si="0">SUM(D9)</f>
        <v>0</v>
      </c>
      <c r="E7" s="30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0"/>
        <v>0</v>
      </c>
      <c r="K7" s="30">
        <f t="shared" si="0"/>
        <v>0</v>
      </c>
      <c r="L7" s="30">
        <f t="shared" si="0"/>
        <v>0</v>
      </c>
      <c r="M7" s="30">
        <f>C7+E7+G7+I7+K7</f>
        <v>0</v>
      </c>
      <c r="N7" s="30">
        <f>D7+F7+H7+J7+L7</f>
        <v>0</v>
      </c>
      <c r="O7" s="30"/>
      <c r="P7" s="31"/>
      <c r="S7" s="31"/>
      <c r="T7" s="32"/>
      <c r="U7" s="31">
        <f>S7+T7</f>
        <v>0</v>
      </c>
    </row>
    <row r="8" spans="1:23" s="9" customFormat="1">
      <c r="A8" s="7" t="s">
        <v>24</v>
      </c>
      <c r="B8" s="8"/>
      <c r="C8" s="33"/>
      <c r="D8" s="34"/>
      <c r="E8" s="33"/>
      <c r="F8" s="34"/>
      <c r="G8" s="34"/>
      <c r="H8" s="34"/>
      <c r="I8" s="33"/>
      <c r="J8" s="34"/>
      <c r="K8" s="33"/>
      <c r="L8" s="34"/>
      <c r="M8" s="33"/>
      <c r="N8" s="33"/>
      <c r="O8" s="33"/>
      <c r="S8" s="35"/>
    </row>
    <row r="9" spans="1:23" s="1" customFormat="1">
      <c r="A9" s="79" t="s">
        <v>25</v>
      </c>
      <c r="B9" s="80"/>
      <c r="C9" s="152">
        <f>SUM(C10:C12)</f>
        <v>0</v>
      </c>
      <c r="D9" s="152">
        <f t="shared" ref="D9:L9" si="1">SUM(D10:D12)</f>
        <v>0</v>
      </c>
      <c r="E9" s="152">
        <f t="shared" si="1"/>
        <v>0</v>
      </c>
      <c r="F9" s="152">
        <f t="shared" si="1"/>
        <v>0</v>
      </c>
      <c r="G9" s="152">
        <f t="shared" si="1"/>
        <v>0</v>
      </c>
      <c r="H9" s="152">
        <f t="shared" si="1"/>
        <v>0</v>
      </c>
      <c r="I9" s="152">
        <f t="shared" si="1"/>
        <v>0</v>
      </c>
      <c r="J9" s="152">
        <f t="shared" si="1"/>
        <v>0</v>
      </c>
      <c r="K9" s="152">
        <f t="shared" si="1"/>
        <v>0</v>
      </c>
      <c r="L9" s="152">
        <f t="shared" si="1"/>
        <v>0</v>
      </c>
      <c r="M9" s="127">
        <f>C9+E9+G9+I9+K9</f>
        <v>0</v>
      </c>
      <c r="N9" s="127">
        <f>D9+F9+H9+J9+L9</f>
        <v>0</v>
      </c>
      <c r="O9" s="127"/>
      <c r="P9" s="148"/>
      <c r="Q9" s="149"/>
      <c r="R9" s="150"/>
      <c r="S9" s="150"/>
      <c r="T9" s="150"/>
      <c r="U9" s="10"/>
    </row>
    <row r="10" spans="1:23" s="11" customFormat="1">
      <c r="A10" s="63">
        <v>1</v>
      </c>
      <c r="B10" s="113"/>
      <c r="C10" s="95"/>
      <c r="D10" s="111"/>
      <c r="E10" s="95"/>
      <c r="F10" s="111"/>
      <c r="G10" s="111"/>
      <c r="H10" s="111"/>
      <c r="I10" s="95"/>
      <c r="J10" s="111"/>
      <c r="K10" s="95"/>
      <c r="L10" s="111"/>
      <c r="M10" s="95"/>
      <c r="N10" s="95"/>
      <c r="O10" s="151"/>
      <c r="P10" s="10"/>
    </row>
    <row r="11" spans="1:23" s="11" customFormat="1">
      <c r="A11" s="63">
        <v>2</v>
      </c>
      <c r="B11" s="106"/>
      <c r="C11" s="72"/>
      <c r="D11" s="68"/>
      <c r="E11" s="72"/>
      <c r="F11" s="73"/>
      <c r="G11" s="73"/>
      <c r="H11" s="73"/>
      <c r="I11" s="72"/>
      <c r="J11" s="73"/>
      <c r="K11" s="72"/>
      <c r="L11" s="73"/>
      <c r="M11" s="21"/>
      <c r="N11" s="21"/>
      <c r="O11" s="36"/>
      <c r="P11" s="10"/>
    </row>
    <row r="12" spans="1:23" s="11" customFormat="1">
      <c r="A12" s="12">
        <v>3</v>
      </c>
      <c r="B12" s="2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98"/>
      <c r="N12" s="98"/>
      <c r="O12" s="37"/>
      <c r="P12" s="10"/>
    </row>
    <row r="13" spans="1:23" s="11" customFormat="1"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23" s="13" customFormat="1" ht="20.100000000000001" customHeight="1">
      <c r="A14" s="154" t="s">
        <v>8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19"/>
      <c r="W14" s="119"/>
    </row>
    <row r="15" spans="1:23" s="13" customFormat="1" ht="20.100000000000001" customHeight="1">
      <c r="A15" s="14" t="s">
        <v>9</v>
      </c>
      <c r="B15" s="155" t="s">
        <v>10</v>
      </c>
      <c r="C15" s="155"/>
      <c r="D15" s="155"/>
      <c r="E15" s="15"/>
      <c r="F15" s="15"/>
      <c r="G15" s="119"/>
      <c r="H15" s="15"/>
      <c r="I15" s="119"/>
      <c r="J15" s="15"/>
      <c r="K15" s="119"/>
      <c r="L15" s="119"/>
      <c r="M15" s="119"/>
      <c r="N15" s="15"/>
      <c r="O15" s="119"/>
      <c r="P15" s="15"/>
      <c r="Q15" s="119"/>
      <c r="R15" s="15"/>
      <c r="S15" s="119"/>
      <c r="T15" s="119"/>
      <c r="U15" s="119"/>
      <c r="V15" s="119"/>
      <c r="W15" s="119"/>
    </row>
    <row r="16" spans="1:23" s="16" customFormat="1" ht="21.75">
      <c r="B16" s="16" t="s">
        <v>11</v>
      </c>
      <c r="G16" s="17"/>
      <c r="H16" s="15"/>
      <c r="I16" s="18"/>
      <c r="J16" s="15"/>
      <c r="K16" s="18"/>
      <c r="L16" s="18"/>
      <c r="M16" s="18"/>
      <c r="N16" s="15"/>
      <c r="O16" s="18"/>
      <c r="P16" s="15"/>
      <c r="Q16" s="18"/>
      <c r="R16" s="15"/>
      <c r="S16" s="18"/>
      <c r="T16" s="18"/>
    </row>
    <row r="17" spans="3:1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3:1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3:1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3:1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3:1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3: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3:1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5" spans="3:15">
      <c r="O25" s="119"/>
    </row>
    <row r="26" spans="3:15">
      <c r="O26" s="18"/>
    </row>
    <row r="28" spans="3:15">
      <c r="O28" s="119"/>
    </row>
    <row r="29" spans="3:15">
      <c r="O29" s="18"/>
    </row>
  </sheetData>
  <mergeCells count="14">
    <mergeCell ref="K5:L5"/>
    <mergeCell ref="M5:N5"/>
    <mergeCell ref="A14:U14"/>
    <mergeCell ref="B15:D15"/>
    <mergeCell ref="A1:N1"/>
    <mergeCell ref="A2:O2"/>
    <mergeCell ref="A4:A6"/>
    <mergeCell ref="B4:B6"/>
    <mergeCell ref="C4:N4"/>
    <mergeCell ref="O4:O6"/>
    <mergeCell ref="C5:D5"/>
    <mergeCell ref="E5:F5"/>
    <mergeCell ref="G5:H5"/>
    <mergeCell ref="I5:J5"/>
  </mergeCells>
  <printOptions horizontalCentered="1"/>
  <pageMargins left="0.39" right="0.28999999999999998" top="0.38" bottom="0.41" header="0.39370078740157483" footer="0.23622047244094491"/>
  <pageSetup paperSize="9" scale="78" orientation="landscape" r:id="rId1"/>
  <headerFooter alignWithMargins="0">
    <oddFooter>&amp;C&amp;P/&amp;N&amp;R&amp;A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แบบ ง.4-1 ศิลปกรรม</vt:lpstr>
      <vt:lpstr>แบบ ง.4-2 </vt:lpstr>
      <vt:lpstr>'แบบ ง.4-1 ศิลปกรรม'!Print_Area</vt:lpstr>
      <vt:lpstr>'แบบ ง.4-2 '!Print_Area</vt:lpstr>
      <vt:lpstr>'แบบ ง.4-1 ศิลปกรรม'!Print_Titles</vt:lpstr>
      <vt:lpstr>'แบบ ง.4-2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rmutt</cp:lastModifiedBy>
  <cp:lastPrinted>2022-09-26T08:39:45Z</cp:lastPrinted>
  <dcterms:created xsi:type="dcterms:W3CDTF">2020-10-05T08:08:04Z</dcterms:created>
  <dcterms:modified xsi:type="dcterms:W3CDTF">2022-09-29T05:06:53Z</dcterms:modified>
</cp:coreProperties>
</file>